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o\OneDrive\Pulpit\moje dokumenty\A ARIEL sprzedaz\Cenniki\2026\"/>
    </mc:Choice>
  </mc:AlternateContent>
  <xr:revisionPtr revIDLastSave="0" documentId="8_{A3B5E9CF-66F3-41E8-90DD-730BDE1F422F}" xr6:coauthVersionLast="47" xr6:coauthVersionMax="47" xr10:uidLastSave="{00000000-0000-0000-0000-000000000000}"/>
  <workbookProtection workbookAlgorithmName="SHA-512" workbookHashValue="na+RNkxqj5EYdow0TFDkc2Gipcwm9BU1+VBSIPDTVa8/ZQofOompfX64vYsqoK+8iMjZfJxlKnWkAVVTiG3wIg==" workbookSaltValue="vVwvuPCm1NAgbxeTL17MHw==" workbookSpinCount="100000" lockStructure="1"/>
  <bookViews>
    <workbookView showSheetTabs="0" xWindow="-108" yWindow="-108" windowWidth="23256" windowHeight="13896" xr2:uid="{00000000-000D-0000-FFFF-FFFF00000000}"/>
  </bookViews>
  <sheets>
    <sheet name="Prices" sheetId="1" r:id="rId1"/>
  </sheets>
  <definedNames>
    <definedName name="_xlnm.Print_Area" localSheetId="0">Prices!$F$1:$L$145</definedName>
    <definedName name="_xlnm.Print_Titles" localSheetId="0">Prices!$1:$7</definedName>
  </definedNames>
  <calcPr calcId="191029"/>
</workbook>
</file>

<file path=xl/calcChain.xml><?xml version="1.0" encoding="utf-8"?>
<calcChain xmlns="http://schemas.openxmlformats.org/spreadsheetml/2006/main">
  <c r="J3" i="1" l="1"/>
  <c r="J143" i="1"/>
  <c r="J144" i="1"/>
  <c r="J133" i="1" l="1"/>
  <c r="J9" i="1"/>
  <c r="J37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5" i="1" l="1"/>
</calcChain>
</file>

<file path=xl/sharedStrings.xml><?xml version="1.0" encoding="utf-8"?>
<sst xmlns="http://schemas.openxmlformats.org/spreadsheetml/2006/main" count="158" uniqueCount="153">
  <si>
    <t>Locking Fuel Cap</t>
  </si>
  <si>
    <t>Quick Release Steering Wheel</t>
  </si>
  <si>
    <t>High-Level Brake Light</t>
  </si>
  <si>
    <t>Ambidextrous Chassis</t>
  </si>
  <si>
    <t>Painted Bodywork</t>
  </si>
  <si>
    <t>Options - Brakes</t>
  </si>
  <si>
    <t>Options - Other / Cosmetic / Misc</t>
  </si>
  <si>
    <t>Options - Legal / On the Road</t>
  </si>
  <si>
    <t>UK</t>
  </si>
  <si>
    <t>Selection</t>
  </si>
  <si>
    <t>Race</t>
  </si>
  <si>
    <t>Road</t>
  </si>
  <si>
    <t>Track</t>
  </si>
  <si>
    <t>-</t>
  </si>
  <si>
    <t>To change the auto selection place the quantity required against the required options and they will be selected together.</t>
  </si>
  <si>
    <t>Clear All</t>
  </si>
  <si>
    <t>Carbon Fibre Mudguard Set</t>
  </si>
  <si>
    <t>Carbon Fibre Instrument Panel</t>
  </si>
  <si>
    <t>Carbon Fibre Aerofoil Front and Mounts</t>
  </si>
  <si>
    <t>Carbon Fibre Aerofoil Rear and Mounts</t>
  </si>
  <si>
    <t>Base Car</t>
  </si>
  <si>
    <t>Options - Suspension</t>
  </si>
  <si>
    <t>Options - Steering</t>
  </si>
  <si>
    <t>Options - Dampers</t>
  </si>
  <si>
    <t>Cockpit Adjustable Remote Brake Bias</t>
  </si>
  <si>
    <t>Options - Track Day / Race</t>
  </si>
  <si>
    <t>12v. Auxillary feed with Cigarette Lighter Type Socket</t>
  </si>
  <si>
    <t>Indoor Stretch Fleece Car Cover</t>
  </si>
  <si>
    <t>Outdoor Showerproof Car Cover</t>
  </si>
  <si>
    <t>Battery Optimiser/Trickle Charger</t>
  </si>
  <si>
    <t>Fire Extinguisher (Stand Alone) - Road/Track Day Use</t>
  </si>
  <si>
    <t>Alternative Colour Powder Coat Chassis</t>
  </si>
  <si>
    <t>POA</t>
  </si>
  <si>
    <t>Machined Aluminium Wing Mirror Set</t>
  </si>
  <si>
    <t>Bolted in Full Roll-Over Bar - Road/Track Day Use</t>
  </si>
  <si>
    <t xml:space="preserve">V Type Crutch Strap for 3" Seat Belts/Harnesses (each side) </t>
  </si>
  <si>
    <t>Sports Exhaust Silencer (as well as standard silencer as spare)</t>
  </si>
  <si>
    <t>Baffled Engine Oil Sump</t>
  </si>
  <si>
    <t>Silver/Gunmetal/Gloss Black/Titanium Powder Coat Chassis</t>
  </si>
  <si>
    <t>Side Panels</t>
  </si>
  <si>
    <t>Fire Extinguisher Kit Plumbed In - Race Use</t>
  </si>
  <si>
    <t>Race Needle Roller Bellcranks</t>
  </si>
  <si>
    <t>Alternative Colour Wheels</t>
  </si>
  <si>
    <t xml:space="preserve">Lightweight Flywheel </t>
  </si>
  <si>
    <t>3 Stage Variable Turbo Boost Controller</t>
  </si>
  <si>
    <t>Chromoly Adjustable Camber Aerofoil Wishbones and Pushrods</t>
  </si>
  <si>
    <t>Roadside Temporary Puncture Repair Kit</t>
  </si>
  <si>
    <t>Black Brake and Clutch Lines with Stainless Steel Fittings</t>
  </si>
  <si>
    <t>Polished Sports Exhaust Silencer (as well as standard silencer as spare)</t>
  </si>
  <si>
    <t>Polishing of Complete Exhaust System</t>
  </si>
  <si>
    <t>Track Day Lap Timing</t>
  </si>
  <si>
    <t>Track Day Lap Timing with Brake Pressure Overlay on Video</t>
  </si>
  <si>
    <t>Reversing Camera System</t>
  </si>
  <si>
    <t>Options - Body/Colours</t>
  </si>
  <si>
    <t>Options - Seat Belts / Safety Harnesses</t>
  </si>
  <si>
    <t>Battery Master Cut-Off Switch Kit</t>
  </si>
  <si>
    <t>Welded in Full Roll Cage - Race Use</t>
  </si>
  <si>
    <t>Towing Eye Kit Rear Road/Track Day Use (1 x hook)</t>
  </si>
  <si>
    <t>Towing Eye Kit Rear Race Use (2 x straps)</t>
  </si>
  <si>
    <t>Towing Eye Kit Front Race Use (2 x straps)</t>
  </si>
  <si>
    <t>Towing Eye Kit Front Road/Track Day Use (1 x hook)</t>
  </si>
  <si>
    <t>Locking Wheel Nut Set</t>
  </si>
  <si>
    <t xml:space="preserve">Ohlins TTX 3 Way Adj. Inline Remote Reservoir Dampers </t>
  </si>
  <si>
    <t>Individual Carbon Fibre seats B4 - Small/Medium Sized Occupant (per seat)</t>
  </si>
  <si>
    <t>Individual Carbon Fibre seats B6 - Medium Sized Occupant (per seat)</t>
  </si>
  <si>
    <t>Spare Sets of Wheels and Tyres</t>
  </si>
  <si>
    <t>Manual Gearbox Uprated Gear Shift Cable Bushings</t>
  </si>
  <si>
    <t>UK Road Tax + UK Registration</t>
  </si>
  <si>
    <t>Autotrac Tracker (Insurance approved)</t>
  </si>
  <si>
    <t>Quadlock phone mount inc. case</t>
  </si>
  <si>
    <t>Quadlock phone mount with USB inc. case</t>
  </si>
  <si>
    <t>Quadlock phone mount with wireless charging inc. case (Please check compatibility)</t>
  </si>
  <si>
    <t>IVA Test - required for UK Registration</t>
  </si>
  <si>
    <t>Options - Engine</t>
  </si>
  <si>
    <t>Options - Transmission</t>
  </si>
  <si>
    <t>Options - Exhaust</t>
  </si>
  <si>
    <t>Standard Bolt On Steering Wheel</t>
  </si>
  <si>
    <t>Options - Cooling</t>
  </si>
  <si>
    <t xml:space="preserve">Options - Wheels &amp; Tyres </t>
  </si>
  <si>
    <t>Standard Wing Mirror Set</t>
  </si>
  <si>
    <t>Standard Screen Panel With Aeroscreen</t>
  </si>
  <si>
    <t>Full Windscreen Instead Of Standard Screen</t>
  </si>
  <si>
    <t>Full Heated Windscreen Instead Of Standard Screen</t>
  </si>
  <si>
    <t>Options - Chassis</t>
  </si>
  <si>
    <t>Options - Seats</t>
  </si>
  <si>
    <t>Non-Locking Fuel Cap</t>
  </si>
  <si>
    <t>Standard 6 Speed Manual Transmission Inc. Limited Slip Differential</t>
  </si>
  <si>
    <t>Stainless Steel Rod Ends</t>
  </si>
  <si>
    <t>Standard Rear Number Plate Panel</t>
  </si>
  <si>
    <t>Front Number Plate Bracket</t>
  </si>
  <si>
    <t>Emergency Towing Eye Kit Front</t>
  </si>
  <si>
    <t xml:space="preserve">Spare Standard Screen with Aeroscreen &amp; Bonnet </t>
  </si>
  <si>
    <t>Options - Accessories</t>
  </si>
  <si>
    <t>Passenger + clutch footrest (Left Hand Drive cars have only the passenger footrest)</t>
  </si>
  <si>
    <t>2" Seat Belt/Harness Pads (each side)</t>
  </si>
  <si>
    <t>2" Seat Belt/Harness With Alloy Chest Adjusters (each side)</t>
  </si>
  <si>
    <t>3" Seat Belt/Harness (each side)</t>
  </si>
  <si>
    <t>3" Seat Belt/Harness With Alloy Chest Adjusters (each side)</t>
  </si>
  <si>
    <t>3" Seat Belt/Harness Pads (each side)</t>
  </si>
  <si>
    <t>Standard 2" Seat Belt/Harness</t>
  </si>
  <si>
    <t>Carbon Fibre Body Set (Airbox &amp; Bonnet)</t>
  </si>
  <si>
    <t>Satin Black Powder Coat Chassis</t>
  </si>
  <si>
    <t>Standard Colour panels (Airbox &amp; Bonnet) - Red, Green, Blue, Yellow, Orange, Black or White</t>
  </si>
  <si>
    <t>Carbon Fibre Rear Fog Light/Reverse Light/Number Plate Tail Tidy</t>
  </si>
  <si>
    <t>Rear Fog Light/Reverse Light/Number Plate Tail Tidy</t>
  </si>
  <si>
    <t>Carbon Lamp Covers - front and rear</t>
  </si>
  <si>
    <t>Titanium Cosmetic Bolt and Dzus Fastener Kit (panels, steering wheel, tunnel bolts)</t>
  </si>
  <si>
    <t>12v. Auxiliary feed with double USB socket</t>
  </si>
  <si>
    <t>Standard GRP Seat - Textured Black (each side)</t>
  </si>
  <si>
    <t>Atom 4R - 400 BHP</t>
  </si>
  <si>
    <t>- Sports Catalytic Converter, Decat pipe + ECU reflash</t>
  </si>
  <si>
    <t>Atom 4R Cooling Package Inc. Side Pods</t>
  </si>
  <si>
    <t>- Atom 4R Cooling Package Inc. Side Pods</t>
  </si>
  <si>
    <t>- Atom 4R Livery</t>
  </si>
  <si>
    <t>Options - Driver Assistance</t>
  </si>
  <si>
    <t>- Stainless Steel Fittings on Brake and Clutch Lines</t>
  </si>
  <si>
    <t>- Bilstein MDS 2 way Adjustable Dampers with 2 piece springs</t>
  </si>
  <si>
    <t>Bilstein MDS 2 way Adjustable Dampers with 2 piece springs - Road/Track Spring Rates</t>
  </si>
  <si>
    <t>Bilstein MDS 2 way Adjustable Dampers with 2 piece springs - Track Bias Spring Rates</t>
  </si>
  <si>
    <t>Base Spec Includes:</t>
  </si>
  <si>
    <r>
      <t xml:space="preserve">6 Speed Sequential Gearbox + Paddle Operated Pneumatic Shift - Track Use Only - No Warranty </t>
    </r>
    <r>
      <rPr>
        <i/>
        <sz val="9"/>
        <rFont val="Tahoma"/>
        <family val="2"/>
      </rPr>
      <t>(Requires Lightweight Flywheel)</t>
    </r>
  </si>
  <si>
    <t>Adjustable Traction Control &amp; Launch Control - 7 Stage Adjustable</t>
  </si>
  <si>
    <r>
      <t>ABS System</t>
    </r>
    <r>
      <rPr>
        <i/>
        <sz val="10"/>
        <rFont val="Tahoma"/>
        <family val="2"/>
      </rPr>
      <t xml:space="preserve"> (Requires Traction Control)</t>
    </r>
    <r>
      <rPr>
        <sz val="10"/>
        <rFont val="Tahoma"/>
        <family val="2"/>
      </rPr>
      <t xml:space="preserve"> - 12 Stage Adjustable</t>
    </r>
  </si>
  <si>
    <t>Silver Brake and Clutch Lines with Stainless Steel Fittings</t>
  </si>
  <si>
    <t>Black Wheel with Road Tyre Package</t>
  </si>
  <si>
    <t>Black Wheel with Road Legal Track Day Tyre Package</t>
  </si>
  <si>
    <t>Black Wheel with Road Legal Yokohama A052 Tyre Package</t>
  </si>
  <si>
    <t>Forged Alloy Wheel Set with Road Tyre Package</t>
  </si>
  <si>
    <t>Forged Alloy Wheel Set with Road Legal Track Day Tyre Package</t>
  </si>
  <si>
    <t>Forged Alloy Wheel Set with Road Legal Yokohama A052 Tyre Package</t>
  </si>
  <si>
    <t>Carbon Wheel Set with Road Tyre Package</t>
  </si>
  <si>
    <t>Carbon Wheel Set with Road Legal Track Tyre Package</t>
  </si>
  <si>
    <t>Carbon Wheel Set with Road Legal Yokohama A052 Tyre Package</t>
  </si>
  <si>
    <t>Wide Fit GRP Seat - Textured Black (each side)</t>
  </si>
  <si>
    <t>Standard Exhaust System inc. Road Silencer - Twin Exit</t>
  </si>
  <si>
    <t>Standard Exhaust System inc. Sports Silencer - Single Exit</t>
  </si>
  <si>
    <t>Titanium &amp; Carbon Fibre Exhaust System inc. Sports Catalytic Converter - Twin Exit</t>
  </si>
  <si>
    <t>Needle Roller Wishbone Bearings</t>
  </si>
  <si>
    <t>Fuel System Swirl Pot - Track Day Use</t>
  </si>
  <si>
    <t>Price List 2026</t>
  </si>
  <si>
    <t>AP Racing Brakes - 310mm 2 Piece Discs, 4 Pot Pro 5000 R Forged Calipers, Track Pad</t>
  </si>
  <si>
    <t>Needle Roller Steering Column Bearing</t>
  </si>
  <si>
    <t>Individual Carbon Fibre seats B4 - Small/Medium Sized Occupant (per seat) - Fixed Mount</t>
  </si>
  <si>
    <t>Individual Carbon Fibre seats B6 - Medium Sized Occupant (per seat) - Fixed Mount</t>
  </si>
  <si>
    <t>Qty</t>
  </si>
  <si>
    <t>AP Racing Brakes - 290mm 1 Piece Discs, 4 Pot Calipers, Track Pad</t>
  </si>
  <si>
    <t>- AP Racing Brakes - 290mm 1 Piece Discs, 4 Pot Calipers, Track Pad</t>
  </si>
  <si>
    <t>Atom 4R Cooling Package Inc. Carbon Fibre Side Pods</t>
  </si>
  <si>
    <t>Kurs</t>
  </si>
  <si>
    <t>Wartość brutto PLN</t>
  </si>
  <si>
    <t>Cena zawiera wszystkie opłaty związane z importem takie jak transport, odprawy celne, akcyza, VAT, dokumenty rejestracyjne z UK, ich tłumaczenia, ubezpieczenie na 30 dni, pierwsza rejestracja w Polsce. W przypadku odznaczenia dwóch ostatnich pozycji pojazd NIE BĘDZIE mógł zostać zarejestrowany w Polsce!</t>
  </si>
  <si>
    <t>Ceny wg kursu sprzedaży GBP Santander Bank Polska S.A. z dnia poprzedzającego  wystawienie faktury.</t>
  </si>
  <si>
    <t>Po zaznaczeniu w kolumnie I liczby 1 , program sam oblicza wartość końcową pojazdu i wyświetla ją w polu J3. Istnieje możliwość zmiany kursu w polu M3 poprzez podstawienie innej wartości.  Po więcej informacji prosimy o kontakt.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</si>
</sst>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z_ł_-;\-* #,##0.00\ _z_ł_-;_-* &quot;-&quot;??\ _z_ł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u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i/>
      <sz val="10"/>
      <color indexed="62"/>
      <name val="Tahoma"/>
      <family val="2"/>
    </font>
    <font>
      <b/>
      <sz val="10"/>
      <color indexed="62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i/>
      <sz val="9"/>
      <name val="Tahoma"/>
      <family val="2"/>
    </font>
    <font>
      <sz val="8"/>
      <color rgb="FF000000"/>
      <name val="Arial"/>
      <family val="2"/>
      <charset val="238"/>
    </font>
    <font>
      <sz val="7"/>
      <name val="Tahoma"/>
      <family val="2"/>
      <charset val="238"/>
    </font>
    <font>
      <b/>
      <sz val="10"/>
      <name val="Tahoma"/>
      <family val="2"/>
      <charset val="238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1">
    <xf numFmtId="0" fontId="0" fillId="0" borderId="0" xfId="0"/>
    <xf numFmtId="49" fontId="3" fillId="0" borderId="3" xfId="0" applyNumberFormat="1" applyFont="1" applyBorder="1" applyAlignment="1">
      <alignment horizontal="left"/>
    </xf>
    <xf numFmtId="49" fontId="3" fillId="0" borderId="3" xfId="2" applyNumberFormat="1" applyFont="1" applyFill="1" applyBorder="1" applyAlignment="1">
      <alignment horizontal="left"/>
    </xf>
    <xf numFmtId="164" fontId="3" fillId="0" borderId="12" xfId="2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/>
    </xf>
    <xf numFmtId="0" fontId="3" fillId="0" borderId="0" xfId="0" applyFont="1"/>
    <xf numFmtId="164" fontId="3" fillId="0" borderId="0" xfId="2" applyFont="1" applyFill="1" applyAlignment="1">
      <alignment horizontal="right"/>
    </xf>
    <xf numFmtId="0" fontId="2" fillId="0" borderId="0" xfId="0" applyFont="1" applyAlignment="1">
      <alignment horizontal="right" wrapText="1"/>
    </xf>
    <xf numFmtId="0" fontId="10" fillId="0" borderId="0" xfId="0" applyFont="1"/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164" fontId="3" fillId="0" borderId="2" xfId="2" applyFont="1" applyFill="1" applyBorder="1" applyAlignment="1">
      <alignment horizontal="right"/>
    </xf>
    <xf numFmtId="0" fontId="8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 vertical="center"/>
    </xf>
    <xf numFmtId="164" fontId="2" fillId="0" borderId="1" xfId="2" applyFont="1" applyFill="1" applyBorder="1" applyAlignment="1">
      <alignment horizontal="center"/>
    </xf>
    <xf numFmtId="164" fontId="2" fillId="0" borderId="2" xfId="2" applyFont="1" applyFill="1" applyBorder="1" applyAlignment="1">
      <alignment horizontal="center"/>
    </xf>
    <xf numFmtId="0" fontId="8" fillId="0" borderId="9" xfId="0" applyFont="1" applyBorder="1" applyAlignment="1" applyProtection="1">
      <alignment horizontal="center"/>
      <protection locked="0"/>
    </xf>
    <xf numFmtId="0" fontId="9" fillId="0" borderId="0" xfId="0" applyFont="1"/>
    <xf numFmtId="0" fontId="8" fillId="0" borderId="11" xfId="0" applyFont="1" applyBorder="1" applyAlignment="1" applyProtection="1">
      <alignment horizontal="center"/>
      <protection locked="0"/>
    </xf>
    <xf numFmtId="0" fontId="8" fillId="0" borderId="7" xfId="1" applyNumberFormat="1" applyFont="1" applyFill="1" applyBorder="1" applyAlignment="1" applyProtection="1">
      <alignment horizontal="center"/>
      <protection locked="0"/>
    </xf>
    <xf numFmtId="164" fontId="3" fillId="0" borderId="4" xfId="2" applyFont="1" applyFill="1" applyBorder="1" applyAlignment="1">
      <alignment horizontal="right"/>
    </xf>
    <xf numFmtId="0" fontId="3" fillId="0" borderId="5" xfId="0" applyFont="1" applyBorder="1"/>
    <xf numFmtId="0" fontId="8" fillId="0" borderId="10" xfId="0" applyFont="1" applyBorder="1" applyAlignment="1" applyProtection="1">
      <alignment horizontal="center"/>
      <protection locked="0"/>
    </xf>
    <xf numFmtId="164" fontId="3" fillId="0" borderId="12" xfId="2" applyFont="1" applyFill="1" applyBorder="1" applyAlignment="1" applyProtection="1">
      <alignment horizontal="right"/>
      <protection locked="0"/>
    </xf>
    <xf numFmtId="0" fontId="8" fillId="0" borderId="10" xfId="2" applyNumberFormat="1" applyFont="1" applyFill="1" applyBorder="1" applyAlignment="1" applyProtection="1">
      <alignment horizontal="center"/>
      <protection locked="0"/>
    </xf>
    <xf numFmtId="164" fontId="3" fillId="0" borderId="0" xfId="2" applyFont="1" applyFill="1" applyAlignment="1">
      <alignment horizontal="center"/>
    </xf>
    <xf numFmtId="164" fontId="2" fillId="0" borderId="0" xfId="2" applyFont="1" applyFill="1"/>
    <xf numFmtId="164" fontId="3" fillId="0" borderId="5" xfId="2" applyFont="1" applyFill="1" applyBorder="1"/>
    <xf numFmtId="164" fontId="3" fillId="0" borderId="0" xfId="2" applyFont="1" applyFill="1"/>
    <xf numFmtId="164" fontId="10" fillId="0" borderId="0" xfId="2" applyFont="1" applyFill="1"/>
    <xf numFmtId="0" fontId="2" fillId="0" borderId="10" xfId="0" applyFont="1" applyBorder="1" applyAlignment="1" applyProtection="1">
      <alignment horizontal="center"/>
      <protection locked="0"/>
    </xf>
    <xf numFmtId="49" fontId="3" fillId="0" borderId="0" xfId="2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164" fontId="2" fillId="0" borderId="6" xfId="2" applyFont="1" applyFill="1" applyBorder="1"/>
    <xf numFmtId="0" fontId="2" fillId="0" borderId="0" xfId="2" applyNumberFormat="1" applyFont="1" applyFill="1" applyAlignment="1">
      <alignment horizontal="center"/>
    </xf>
    <xf numFmtId="0" fontId="3" fillId="0" borderId="0" xfId="2" applyNumberFormat="1" applyFont="1" applyFill="1" applyAlignment="1">
      <alignment horizontal="center"/>
    </xf>
    <xf numFmtId="164" fontId="9" fillId="0" borderId="0" xfId="2" applyFont="1" applyFill="1"/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2" xfId="2" applyFont="1" applyFill="1" applyBorder="1" applyAlignment="1" applyProtection="1">
      <alignment horizontal="center"/>
      <protection locked="0"/>
    </xf>
    <xf numFmtId="164" fontId="9" fillId="0" borderId="0" xfId="0" applyNumberFormat="1" applyFont="1"/>
    <xf numFmtId="10" fontId="9" fillId="0" borderId="0" xfId="3" applyNumberFormat="1" applyFont="1" applyFill="1"/>
    <xf numFmtId="49" fontId="3" fillId="0" borderId="3" xfId="0" quotePrefix="1" applyNumberFormat="1" applyFont="1" applyBorder="1" applyAlignment="1">
      <alignment horizontal="left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0" fontId="8" fillId="0" borderId="7" xfId="1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164" fontId="3" fillId="0" borderId="12" xfId="2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1" fontId="9" fillId="0" borderId="0" xfId="0" applyNumberFormat="1" applyFont="1"/>
    <xf numFmtId="0" fontId="7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5" fillId="2" borderId="0" xfId="0" applyFont="1" applyFill="1"/>
    <xf numFmtId="0" fontId="16" fillId="0" borderId="0" xfId="0" applyFont="1"/>
    <xf numFmtId="165" fontId="16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7" fillId="0" borderId="0" xfId="0" applyFont="1"/>
    <xf numFmtId="0" fontId="18" fillId="0" borderId="0" xfId="0" applyFont="1"/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</xdr:row>
          <xdr:rowOff>7620</xdr:rowOff>
        </xdr:from>
        <xdr:to>
          <xdr:col>0</xdr:col>
          <xdr:colOff>601980</xdr:colOff>
          <xdr:row>3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22860</xdr:rowOff>
        </xdr:from>
        <xdr:to>
          <xdr:col>0</xdr:col>
          <xdr:colOff>571500</xdr:colOff>
          <xdr:row>1</xdr:row>
          <xdr:rowOff>7620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New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579120</xdr:colOff>
          <xdr:row>0</xdr:row>
          <xdr:rowOff>22860</xdr:rowOff>
        </xdr:from>
        <xdr:to>
          <xdr:col>1</xdr:col>
          <xdr:colOff>502920</xdr:colOff>
          <xdr:row>1</xdr:row>
          <xdr:rowOff>7620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Del Row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457200</xdr:colOff>
      <xdr:row>1</xdr:row>
      <xdr:rowOff>104775</xdr:rowOff>
    </xdr:from>
    <xdr:to>
      <xdr:col>7</xdr:col>
      <xdr:colOff>2706089</xdr:colOff>
      <xdr:row>5</xdr:row>
      <xdr:rowOff>5625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76225"/>
          <a:ext cx="2248889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2857500</xdr:colOff>
      <xdr:row>2</xdr:row>
      <xdr:rowOff>38100</xdr:rowOff>
    </xdr:from>
    <xdr:to>
      <xdr:col>7</xdr:col>
      <xdr:colOff>5113196</xdr:colOff>
      <xdr:row>4</xdr:row>
      <xdr:rowOff>235200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81000"/>
          <a:ext cx="2255696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63"/>
  <sheetViews>
    <sheetView showGridLines="0" showZeros="0" tabSelected="1" topLeftCell="F1" zoomScaleNormal="100" workbookViewId="0">
      <pane ySplit="7" topLeftCell="A8" activePane="bottomLeft" state="frozen"/>
      <selection pane="bottomLeft" activeCell="N4" sqref="N4"/>
    </sheetView>
  </sheetViews>
  <sheetFormatPr defaultColWidth="9.109375" defaultRowHeight="13.2" x14ac:dyDescent="0.25"/>
  <cols>
    <col min="1" max="5" width="9.109375" style="4" hidden="1" customWidth="1"/>
    <col min="6" max="6" width="0.6640625" style="4" customWidth="1"/>
    <col min="7" max="7" width="4.5546875" style="6" customWidth="1"/>
    <col min="8" max="8" width="81" style="15" customWidth="1"/>
    <col min="9" max="9" width="7.6640625" style="8" customWidth="1"/>
    <col min="10" max="10" width="19.88671875" style="9" customWidth="1"/>
    <col min="11" max="11" width="1.109375" style="9" customWidth="1"/>
    <col min="12" max="12" width="13" style="10" customWidth="1"/>
    <col min="13" max="13" width="9.109375" style="9"/>
    <col min="14" max="14" width="10.5546875" style="25" bestFit="1" customWidth="1"/>
    <col min="15" max="17" width="9.109375" style="25"/>
    <col min="18" max="16384" width="9.109375" style="9"/>
  </cols>
  <sheetData>
    <row r="1" spans="1:21" ht="13.5" customHeight="1" x14ac:dyDescent="0.25">
      <c r="F1" s="5"/>
      <c r="H1" s="7"/>
    </row>
    <row r="2" spans="1:21" ht="13.5" customHeight="1" x14ac:dyDescent="0.25">
      <c r="F2" s="5"/>
      <c r="H2" s="7"/>
      <c r="J2" s="66" t="s">
        <v>149</v>
      </c>
      <c r="M2" s="66" t="s">
        <v>148</v>
      </c>
      <c r="N2" s="69" t="s">
        <v>151</v>
      </c>
    </row>
    <row r="3" spans="1:21" ht="13.5" customHeight="1" x14ac:dyDescent="0.25">
      <c r="F3" s="5"/>
      <c r="H3" s="7"/>
      <c r="J3" s="67">
        <f>(J145+3000)*1.186*1.23*M3</f>
        <v>585746.12156999996</v>
      </c>
      <c r="M3" s="68">
        <v>4.8499999999999996</v>
      </c>
    </row>
    <row r="4" spans="1:21" ht="13.5" customHeight="1" thickBot="1" x14ac:dyDescent="0.3">
      <c r="A4" s="64" t="s">
        <v>14</v>
      </c>
      <c r="B4" s="64"/>
      <c r="C4" s="64"/>
      <c r="D4" s="64"/>
      <c r="E4" s="64"/>
      <c r="F4" s="11"/>
      <c r="H4" s="7"/>
      <c r="N4" s="70" t="s">
        <v>152</v>
      </c>
      <c r="S4" s="12"/>
      <c r="T4" s="12"/>
      <c r="U4" s="12"/>
    </row>
    <row r="5" spans="1:21" ht="24" customHeight="1" x14ac:dyDescent="0.25">
      <c r="A5" s="64"/>
      <c r="B5" s="64"/>
      <c r="C5" s="64"/>
      <c r="D5" s="64"/>
      <c r="E5" s="64"/>
      <c r="F5" s="13"/>
      <c r="H5" s="14"/>
      <c r="J5" s="61" t="s">
        <v>9</v>
      </c>
      <c r="L5" s="60" t="s">
        <v>139</v>
      </c>
      <c r="S5" s="12"/>
      <c r="T5" s="12"/>
      <c r="U5" s="12"/>
    </row>
    <row r="6" spans="1:21" ht="5.25" customHeight="1" x14ac:dyDescent="0.25">
      <c r="J6" s="16"/>
      <c r="L6" s="17"/>
      <c r="S6" s="12"/>
      <c r="T6" s="12"/>
      <c r="U6" s="12"/>
    </row>
    <row r="7" spans="1:21" x14ac:dyDescent="0.25">
      <c r="A7" s="18" t="s">
        <v>10</v>
      </c>
      <c r="B7" s="18" t="s">
        <v>11</v>
      </c>
      <c r="C7" s="18" t="s">
        <v>12</v>
      </c>
      <c r="D7" s="18" t="s">
        <v>13</v>
      </c>
      <c r="E7" s="18" t="s">
        <v>15</v>
      </c>
      <c r="F7" s="19"/>
      <c r="G7" s="65" t="s">
        <v>150</v>
      </c>
      <c r="H7" s="20"/>
      <c r="I7" s="21" t="s">
        <v>144</v>
      </c>
      <c r="J7" s="22" t="s">
        <v>8</v>
      </c>
      <c r="K7" s="19"/>
      <c r="L7" s="23" t="s">
        <v>8</v>
      </c>
      <c r="S7" s="12"/>
      <c r="T7" s="12"/>
      <c r="U7" s="12"/>
    </row>
    <row r="8" spans="1:21" x14ac:dyDescent="0.25">
      <c r="A8" s="24"/>
      <c r="B8" s="24"/>
      <c r="C8" s="24"/>
      <c r="D8" s="24"/>
      <c r="E8" s="24"/>
      <c r="G8" s="6" t="s">
        <v>20</v>
      </c>
      <c r="J8" s="16"/>
      <c r="L8" s="17"/>
      <c r="N8" s="59"/>
      <c r="O8" s="9"/>
      <c r="P8" s="9"/>
      <c r="Q8" s="9"/>
    </row>
    <row r="9" spans="1:21" x14ac:dyDescent="0.25">
      <c r="A9" s="26"/>
      <c r="B9" s="26"/>
      <c r="C9" s="26"/>
      <c r="D9" s="26"/>
      <c r="E9" s="26"/>
      <c r="H9" s="1" t="s">
        <v>109</v>
      </c>
      <c r="I9" s="27">
        <v>1</v>
      </c>
      <c r="J9" s="28">
        <f>IF($I9&gt;0, $L9*I9, "")</f>
        <v>78000</v>
      </c>
      <c r="K9" s="29"/>
      <c r="L9" s="3">
        <v>78000</v>
      </c>
      <c r="N9" s="59">
        <v>1</v>
      </c>
      <c r="O9" s="49"/>
      <c r="R9" s="25"/>
    </row>
    <row r="10" spans="1:21" x14ac:dyDescent="0.25">
      <c r="A10" s="26"/>
      <c r="B10" s="26"/>
      <c r="C10" s="26"/>
      <c r="D10" s="26"/>
      <c r="E10" s="26"/>
      <c r="H10" s="1" t="s">
        <v>119</v>
      </c>
      <c r="I10" s="27"/>
      <c r="J10" s="28" t="str">
        <f>IF($I10&gt;0, $L10*I10, "")</f>
        <v/>
      </c>
      <c r="K10" s="29"/>
      <c r="L10" s="3"/>
      <c r="N10" s="59">
        <v>2</v>
      </c>
      <c r="O10" s="49"/>
      <c r="R10" s="25"/>
    </row>
    <row r="11" spans="1:21" x14ac:dyDescent="0.25">
      <c r="A11" s="26"/>
      <c r="B11" s="26"/>
      <c r="C11" s="26"/>
      <c r="D11" s="26"/>
      <c r="E11" s="26"/>
      <c r="H11" s="50" t="s">
        <v>110</v>
      </c>
      <c r="I11" s="27"/>
      <c r="J11" s="28" t="str">
        <f>IF($I11&gt;0, $L11*I11, "")</f>
        <v/>
      </c>
      <c r="K11" s="29"/>
      <c r="L11" s="3"/>
      <c r="N11" s="48"/>
      <c r="O11" s="49"/>
      <c r="R11" s="25"/>
    </row>
    <row r="12" spans="1:21" x14ac:dyDescent="0.25">
      <c r="A12" s="26"/>
      <c r="B12" s="26"/>
      <c r="C12" s="26"/>
      <c r="D12" s="26"/>
      <c r="E12" s="26"/>
      <c r="H12" s="50" t="s">
        <v>146</v>
      </c>
      <c r="I12" s="27"/>
      <c r="J12" s="28" t="str">
        <f>IF($I12&gt;0, $L12*I12, "")</f>
        <v/>
      </c>
      <c r="K12" s="29"/>
      <c r="L12" s="3"/>
      <c r="N12" s="48"/>
      <c r="O12" s="49"/>
      <c r="R12" s="25"/>
    </row>
    <row r="13" spans="1:21" x14ac:dyDescent="0.25">
      <c r="A13" s="26"/>
      <c r="B13" s="26"/>
      <c r="C13" s="26"/>
      <c r="D13" s="26"/>
      <c r="E13" s="26"/>
      <c r="H13" s="50" t="s">
        <v>116</v>
      </c>
      <c r="I13" s="27"/>
      <c r="J13" s="28" t="str">
        <f>IF($I13&gt;0, $L13*I13, "")</f>
        <v/>
      </c>
      <c r="K13" s="29"/>
      <c r="L13" s="3"/>
      <c r="N13" s="48"/>
      <c r="O13" s="49"/>
      <c r="R13" s="25"/>
    </row>
    <row r="14" spans="1:21" x14ac:dyDescent="0.25">
      <c r="A14" s="26"/>
      <c r="B14" s="26"/>
      <c r="C14" s="26"/>
      <c r="D14" s="26"/>
      <c r="E14" s="26"/>
      <c r="H14" s="50" t="s">
        <v>115</v>
      </c>
      <c r="I14" s="27"/>
      <c r="J14" s="28" t="str">
        <f>IF($I14&gt;0, $L14*I14, "")</f>
        <v/>
      </c>
      <c r="K14" s="29"/>
      <c r="L14" s="3"/>
      <c r="N14" s="48"/>
      <c r="O14" s="49"/>
      <c r="R14" s="25"/>
    </row>
    <row r="15" spans="1:21" x14ac:dyDescent="0.25">
      <c r="A15" s="26"/>
      <c r="B15" s="26"/>
      <c r="C15" s="26"/>
      <c r="D15" s="26"/>
      <c r="E15" s="26"/>
      <c r="H15" s="50" t="s">
        <v>112</v>
      </c>
      <c r="I15" s="27"/>
      <c r="J15" s="28" t="str">
        <f>IF($I15&gt;0, $L15*I15, "")</f>
        <v/>
      </c>
      <c r="K15" s="29"/>
      <c r="L15" s="3"/>
      <c r="N15" s="48"/>
      <c r="O15" s="49"/>
      <c r="R15" s="25"/>
    </row>
    <row r="16" spans="1:21" x14ac:dyDescent="0.25">
      <c r="A16" s="26"/>
      <c r="B16" s="26"/>
      <c r="C16" s="26"/>
      <c r="D16" s="26"/>
      <c r="E16" s="26"/>
      <c r="H16" s="50" t="s">
        <v>113</v>
      </c>
      <c r="I16" s="27"/>
      <c r="J16" s="28" t="str">
        <f>IF($I16&gt;0, $L16*I16, "")</f>
        <v/>
      </c>
      <c r="K16" s="29"/>
      <c r="L16" s="3"/>
      <c r="N16" s="48"/>
      <c r="O16" s="49"/>
      <c r="R16" s="25"/>
    </row>
    <row r="17" spans="1:18" x14ac:dyDescent="0.25">
      <c r="A17" s="30"/>
      <c r="B17" s="30"/>
      <c r="C17" s="30"/>
      <c r="D17" s="30"/>
      <c r="E17" s="30"/>
      <c r="G17" s="6" t="s">
        <v>114</v>
      </c>
      <c r="H17" s="1"/>
      <c r="I17" s="27"/>
      <c r="J17" s="28" t="str">
        <f>IF($I17&gt;0, $L17*I17, "")</f>
        <v/>
      </c>
      <c r="K17" s="29"/>
      <c r="L17" s="3"/>
      <c r="R17" s="25"/>
    </row>
    <row r="18" spans="1:18" x14ac:dyDescent="0.25">
      <c r="A18" s="30"/>
      <c r="B18" s="30"/>
      <c r="C18" s="30"/>
      <c r="D18" s="30"/>
      <c r="E18" s="30"/>
      <c r="H18" s="1" t="s">
        <v>121</v>
      </c>
      <c r="I18" s="27"/>
      <c r="J18" s="28" t="str">
        <f>IF($I18&gt;0, $L18*I18, "")</f>
        <v/>
      </c>
      <c r="K18" s="29"/>
      <c r="L18" s="3">
        <v>1750</v>
      </c>
      <c r="R18" s="25"/>
    </row>
    <row r="19" spans="1:18" x14ac:dyDescent="0.25">
      <c r="A19" s="30"/>
      <c r="B19" s="30"/>
      <c r="C19" s="30"/>
      <c r="D19" s="30"/>
      <c r="E19" s="30"/>
      <c r="H19" s="1" t="s">
        <v>122</v>
      </c>
      <c r="I19" s="27"/>
      <c r="J19" s="28" t="str">
        <f>IF($I19&gt;0, $L19*I19, "")</f>
        <v/>
      </c>
      <c r="K19" s="29"/>
      <c r="L19" s="3">
        <v>10000</v>
      </c>
      <c r="R19" s="25"/>
    </row>
    <row r="20" spans="1:18" x14ac:dyDescent="0.25">
      <c r="A20" s="30"/>
      <c r="B20" s="30"/>
      <c r="C20" s="30"/>
      <c r="D20" s="30"/>
      <c r="E20" s="30"/>
      <c r="H20" s="1" t="s">
        <v>44</v>
      </c>
      <c r="I20" s="27"/>
      <c r="J20" s="28" t="str">
        <f>IF($I20&gt;0, $L20*I20, "")</f>
        <v/>
      </c>
      <c r="K20" s="29"/>
      <c r="L20" s="3">
        <v>450</v>
      </c>
      <c r="R20" s="25"/>
    </row>
    <row r="21" spans="1:18" x14ac:dyDescent="0.25">
      <c r="A21" s="30"/>
      <c r="B21" s="30"/>
      <c r="C21" s="30"/>
      <c r="D21" s="30"/>
      <c r="E21" s="30"/>
      <c r="G21" s="6" t="s">
        <v>73</v>
      </c>
      <c r="H21" s="1"/>
      <c r="I21" s="27"/>
      <c r="J21" s="28" t="str">
        <f>IF($I21&gt;0, $L21*I21, "")</f>
        <v/>
      </c>
      <c r="K21" s="29"/>
      <c r="L21" s="3"/>
      <c r="R21" s="25"/>
    </row>
    <row r="22" spans="1:18" x14ac:dyDescent="0.25">
      <c r="A22" s="30"/>
      <c r="B22" s="30"/>
      <c r="C22" s="30"/>
      <c r="D22" s="30"/>
      <c r="E22" s="30"/>
      <c r="H22" s="1" t="s">
        <v>37</v>
      </c>
      <c r="I22" s="27"/>
      <c r="J22" s="28" t="str">
        <f>IF($I22&gt;0, $L22*I22, "")</f>
        <v/>
      </c>
      <c r="K22" s="29"/>
      <c r="L22" s="3">
        <v>499</v>
      </c>
      <c r="R22" s="25"/>
    </row>
    <row r="23" spans="1:18" x14ac:dyDescent="0.25">
      <c r="A23" s="30"/>
      <c r="B23" s="30"/>
      <c r="C23" s="30"/>
      <c r="D23" s="30"/>
      <c r="E23" s="30"/>
      <c r="H23" s="1" t="s">
        <v>43</v>
      </c>
      <c r="I23" s="27"/>
      <c r="J23" s="28" t="str">
        <f>IF($I23&gt;0, $L23*I23, "")</f>
        <v/>
      </c>
      <c r="K23" s="29"/>
      <c r="L23" s="3">
        <v>1295</v>
      </c>
      <c r="R23" s="25"/>
    </row>
    <row r="24" spans="1:18" x14ac:dyDescent="0.25">
      <c r="A24" s="30"/>
      <c r="B24" s="30"/>
      <c r="C24" s="30"/>
      <c r="D24" s="30"/>
      <c r="E24" s="30"/>
      <c r="G24" s="62" t="s">
        <v>74</v>
      </c>
      <c r="H24" s="63"/>
      <c r="I24" s="27"/>
      <c r="J24" s="28" t="str">
        <f>IF($I24&gt;0, $L24*I24, "")</f>
        <v/>
      </c>
      <c r="K24" s="29"/>
      <c r="L24" s="3"/>
      <c r="R24" s="25"/>
    </row>
    <row r="25" spans="1:18" x14ac:dyDescent="0.25">
      <c r="A25" s="30"/>
      <c r="B25" s="30"/>
      <c r="C25" s="30"/>
      <c r="D25" s="30"/>
      <c r="E25" s="30"/>
      <c r="G25" s="45"/>
      <c r="H25" s="46" t="s">
        <v>86</v>
      </c>
      <c r="I25" s="27"/>
      <c r="J25" s="28" t="str">
        <f>IF($I25&gt;0, $L25*I25, "")</f>
        <v/>
      </c>
      <c r="K25" s="29"/>
      <c r="L25" s="3">
        <v>0</v>
      </c>
      <c r="R25" s="25"/>
    </row>
    <row r="26" spans="1:18" x14ac:dyDescent="0.25">
      <c r="A26" s="30"/>
      <c r="B26" s="30"/>
      <c r="C26" s="30"/>
      <c r="D26" s="30"/>
      <c r="E26" s="30"/>
      <c r="H26" s="1" t="s">
        <v>66</v>
      </c>
      <c r="I26" s="27"/>
      <c r="J26" s="28" t="str">
        <f>IF($I26&gt;0, $L26*I26, "")</f>
        <v/>
      </c>
      <c r="K26" s="29"/>
      <c r="L26" s="3">
        <v>125</v>
      </c>
      <c r="N26" s="9"/>
      <c r="O26" s="9"/>
      <c r="P26" s="9"/>
      <c r="Q26" s="9"/>
    </row>
    <row r="27" spans="1:18" s="58" customFormat="1" ht="26.4" x14ac:dyDescent="0.25">
      <c r="A27" s="51"/>
      <c r="B27" s="51"/>
      <c r="C27" s="51"/>
      <c r="D27" s="51"/>
      <c r="E27" s="51"/>
      <c r="F27" s="52"/>
      <c r="G27" s="53"/>
      <c r="H27" s="54" t="s">
        <v>120</v>
      </c>
      <c r="I27" s="55"/>
      <c r="J27" s="28" t="str">
        <f>IF($I27&gt;0, $L27*I27, "")</f>
        <v/>
      </c>
      <c r="K27" s="56"/>
      <c r="L27" s="57">
        <v>11250</v>
      </c>
    </row>
    <row r="28" spans="1:18" x14ac:dyDescent="0.25">
      <c r="A28" s="30"/>
      <c r="B28" s="30"/>
      <c r="C28" s="30"/>
      <c r="D28" s="30"/>
      <c r="E28" s="30"/>
      <c r="G28" s="62" t="s">
        <v>75</v>
      </c>
      <c r="H28" s="63"/>
      <c r="I28" s="27"/>
      <c r="J28" s="28" t="str">
        <f>IF($I28&gt;0, $L28*I28, "")</f>
        <v/>
      </c>
      <c r="K28" s="29"/>
      <c r="L28" s="3"/>
      <c r="N28" s="9"/>
      <c r="O28" s="9"/>
      <c r="P28" s="9"/>
      <c r="Q28" s="9"/>
    </row>
    <row r="29" spans="1:18" x14ac:dyDescent="0.25">
      <c r="A29" s="30"/>
      <c r="B29" s="30"/>
      <c r="C29" s="30"/>
      <c r="D29" s="30"/>
      <c r="E29" s="30"/>
      <c r="G29" s="45"/>
      <c r="H29" s="46" t="s">
        <v>134</v>
      </c>
      <c r="I29" s="27"/>
      <c r="J29" s="28" t="str">
        <f>IF($I29&gt;0, $L29*I29, "")</f>
        <v/>
      </c>
      <c r="K29" s="29"/>
      <c r="L29" s="3">
        <v>0</v>
      </c>
      <c r="N29" s="9"/>
      <c r="O29" s="9"/>
      <c r="P29" s="9"/>
      <c r="Q29" s="9"/>
    </row>
    <row r="30" spans="1:18" x14ac:dyDescent="0.25">
      <c r="A30" s="30"/>
      <c r="B30" s="30"/>
      <c r="C30" s="30"/>
      <c r="D30" s="30"/>
      <c r="E30" s="30"/>
      <c r="H30" s="1" t="s">
        <v>135</v>
      </c>
      <c r="I30" s="27"/>
      <c r="J30" s="28" t="str">
        <f>IF($I30&gt;0, $L30*I30, "")</f>
        <v/>
      </c>
      <c r="K30" s="29"/>
      <c r="L30" s="3">
        <v>250</v>
      </c>
      <c r="N30" s="9"/>
      <c r="O30" s="9"/>
      <c r="P30" s="9"/>
      <c r="Q30" s="9"/>
    </row>
    <row r="31" spans="1:18" x14ac:dyDescent="0.25">
      <c r="A31" s="30"/>
      <c r="B31" s="30"/>
      <c r="C31" s="30"/>
      <c r="D31" s="30"/>
      <c r="E31" s="30"/>
      <c r="H31" s="1" t="s">
        <v>136</v>
      </c>
      <c r="I31" s="27"/>
      <c r="J31" s="28" t="str">
        <f>IF($I31&gt;0, $L31*I31, "")</f>
        <v/>
      </c>
      <c r="K31" s="29"/>
      <c r="L31" s="3">
        <v>4500</v>
      </c>
      <c r="N31" s="9"/>
      <c r="O31" s="9"/>
      <c r="P31" s="9"/>
      <c r="Q31" s="9"/>
    </row>
    <row r="32" spans="1:18" x14ac:dyDescent="0.25">
      <c r="A32" s="30"/>
      <c r="B32" s="30"/>
      <c r="C32" s="30"/>
      <c r="D32" s="30"/>
      <c r="E32" s="30"/>
      <c r="H32" s="1" t="s">
        <v>49</v>
      </c>
      <c r="I32" s="27"/>
      <c r="J32" s="28" t="str">
        <f>IF($I32&gt;0, $L32*I32, "")</f>
        <v/>
      </c>
      <c r="K32" s="29"/>
      <c r="L32" s="3">
        <v>400</v>
      </c>
      <c r="N32" s="9"/>
      <c r="O32" s="9"/>
      <c r="P32" s="9"/>
      <c r="Q32" s="9"/>
    </row>
    <row r="33" spans="1:21" x14ac:dyDescent="0.25">
      <c r="A33" s="30"/>
      <c r="B33" s="30"/>
      <c r="C33" s="30"/>
      <c r="D33" s="30"/>
      <c r="E33" s="30"/>
      <c r="H33" s="1" t="s">
        <v>36</v>
      </c>
      <c r="I33" s="27"/>
      <c r="J33" s="28" t="str">
        <f>IF($I33&gt;0, $L33*I33, "")</f>
        <v/>
      </c>
      <c r="K33" s="29"/>
      <c r="L33" s="3">
        <v>925</v>
      </c>
      <c r="N33" s="9"/>
      <c r="O33" s="9"/>
      <c r="P33" s="9"/>
      <c r="Q33" s="9"/>
    </row>
    <row r="34" spans="1:21" x14ac:dyDescent="0.25">
      <c r="A34" s="30"/>
      <c r="B34" s="30"/>
      <c r="C34" s="30"/>
      <c r="D34" s="30"/>
      <c r="E34" s="30"/>
      <c r="H34" s="1" t="s">
        <v>48</v>
      </c>
      <c r="I34" s="27"/>
      <c r="J34" s="28" t="str">
        <f>IF($I34&gt;0, $L34*I34, "")</f>
        <v/>
      </c>
      <c r="K34" s="29"/>
      <c r="L34" s="3">
        <v>1025</v>
      </c>
      <c r="N34" s="9"/>
      <c r="O34" s="9"/>
      <c r="P34" s="9"/>
      <c r="Q34" s="9"/>
    </row>
    <row r="35" spans="1:21" x14ac:dyDescent="0.25">
      <c r="A35" s="30"/>
      <c r="B35" s="30"/>
      <c r="C35" s="30"/>
      <c r="D35" s="30"/>
      <c r="E35" s="30"/>
      <c r="G35" s="62" t="s">
        <v>77</v>
      </c>
      <c r="H35" s="63"/>
      <c r="I35" s="27"/>
      <c r="J35" s="28" t="str">
        <f>IF($I35&gt;0, $L35*I35, "")</f>
        <v/>
      </c>
      <c r="K35" s="29"/>
      <c r="L35" s="3"/>
      <c r="N35" s="9"/>
      <c r="O35" s="9"/>
      <c r="P35" s="9"/>
      <c r="Q35" s="9"/>
    </row>
    <row r="36" spans="1:21" x14ac:dyDescent="0.25">
      <c r="A36" s="30"/>
      <c r="B36" s="30"/>
      <c r="C36" s="30"/>
      <c r="D36" s="30"/>
      <c r="E36" s="30"/>
      <c r="H36" s="1" t="s">
        <v>111</v>
      </c>
      <c r="I36" s="27"/>
      <c r="J36" s="28" t="str">
        <f>IF($I36&gt;0, $L36*I36, "")</f>
        <v/>
      </c>
      <c r="K36" s="29"/>
      <c r="L36" s="31">
        <v>0</v>
      </c>
      <c r="N36" s="9"/>
      <c r="O36" s="9"/>
      <c r="P36" s="9"/>
      <c r="Q36" s="9"/>
    </row>
    <row r="37" spans="1:21" x14ac:dyDescent="0.25">
      <c r="A37" s="30"/>
      <c r="B37" s="30"/>
      <c r="C37" s="30"/>
      <c r="D37" s="30"/>
      <c r="E37" s="30"/>
      <c r="H37" s="1" t="s">
        <v>147</v>
      </c>
      <c r="I37" s="27"/>
      <c r="J37" s="28" t="str">
        <f>IF($I37&gt;0, $L37*I37, "")</f>
        <v/>
      </c>
      <c r="K37" s="29"/>
      <c r="L37" s="31">
        <v>1440</v>
      </c>
      <c r="N37" s="9"/>
      <c r="O37" s="9"/>
      <c r="P37" s="9"/>
      <c r="Q37" s="9"/>
    </row>
    <row r="38" spans="1:21" x14ac:dyDescent="0.25">
      <c r="A38" s="30">
        <v>1</v>
      </c>
      <c r="B38" s="30"/>
      <c r="C38" s="30"/>
      <c r="D38" s="30"/>
      <c r="E38" s="30"/>
      <c r="G38" s="6" t="s">
        <v>5</v>
      </c>
      <c r="H38" s="1"/>
      <c r="I38" s="27"/>
      <c r="J38" s="28" t="str">
        <f>IF($I38&gt;0, $L38*I38, "")</f>
        <v/>
      </c>
      <c r="K38" s="29"/>
      <c r="L38" s="3"/>
      <c r="N38" s="9"/>
      <c r="O38" s="9"/>
      <c r="P38" s="9"/>
      <c r="Q38" s="9"/>
    </row>
    <row r="39" spans="1:21" x14ac:dyDescent="0.25">
      <c r="A39" s="30"/>
      <c r="B39" s="30"/>
      <c r="C39" s="30"/>
      <c r="D39" s="30"/>
      <c r="E39" s="30"/>
      <c r="H39" s="1" t="s">
        <v>145</v>
      </c>
      <c r="I39" s="27"/>
      <c r="J39" s="28" t="str">
        <f>IF($I39&gt;0, $L39*I39, "")</f>
        <v/>
      </c>
      <c r="K39" s="29"/>
      <c r="L39" s="3">
        <v>0</v>
      </c>
      <c r="N39" s="9"/>
      <c r="O39" s="9"/>
      <c r="P39" s="9"/>
      <c r="Q39" s="9"/>
    </row>
    <row r="40" spans="1:21" x14ac:dyDescent="0.25">
      <c r="A40" s="30"/>
      <c r="B40" s="30"/>
      <c r="C40" s="30"/>
      <c r="D40" s="30"/>
      <c r="E40" s="30"/>
      <c r="H40" s="1" t="s">
        <v>140</v>
      </c>
      <c r="I40" s="27"/>
      <c r="J40" s="28" t="str">
        <f>IF($I40&gt;0, $L40*I40, "")</f>
        <v/>
      </c>
      <c r="K40" s="29"/>
      <c r="L40" s="3">
        <v>2700</v>
      </c>
      <c r="S40" s="12"/>
      <c r="T40" s="12"/>
      <c r="U40" s="12"/>
    </row>
    <row r="41" spans="1:21" x14ac:dyDescent="0.25">
      <c r="A41" s="30"/>
      <c r="B41" s="30"/>
      <c r="C41" s="30"/>
      <c r="D41" s="30"/>
      <c r="E41" s="30"/>
      <c r="H41" s="1" t="s">
        <v>123</v>
      </c>
      <c r="I41" s="27"/>
      <c r="J41" s="28" t="str">
        <f>IF($I41&gt;0, $L41*I41, "")</f>
        <v/>
      </c>
      <c r="K41" s="29"/>
      <c r="L41" s="31">
        <v>0</v>
      </c>
      <c r="S41" s="12"/>
      <c r="T41" s="12"/>
      <c r="U41" s="12"/>
    </row>
    <row r="42" spans="1:21" x14ac:dyDescent="0.25">
      <c r="A42" s="30"/>
      <c r="B42" s="30"/>
      <c r="C42" s="30"/>
      <c r="D42" s="30"/>
      <c r="E42" s="30"/>
      <c r="H42" s="1" t="s">
        <v>47</v>
      </c>
      <c r="I42" s="27"/>
      <c r="J42" s="28" t="str">
        <f>IF($I42&gt;0, $L42*I42, "")</f>
        <v/>
      </c>
      <c r="K42" s="29"/>
      <c r="L42" s="31">
        <v>50</v>
      </c>
      <c r="S42" s="12"/>
      <c r="T42" s="12"/>
      <c r="U42" s="12"/>
    </row>
    <row r="43" spans="1:21" s="36" customFormat="1" x14ac:dyDescent="0.25">
      <c r="A43" s="32">
        <v>1</v>
      </c>
      <c r="B43" s="32"/>
      <c r="C43" s="32"/>
      <c r="D43" s="32"/>
      <c r="E43" s="32"/>
      <c r="F43" s="33"/>
      <c r="G43" s="34"/>
      <c r="H43" s="2" t="s">
        <v>24</v>
      </c>
      <c r="I43" s="27"/>
      <c r="J43" s="28" t="str">
        <f>IF($I43&gt;0, $L43*I43, "")</f>
        <v/>
      </c>
      <c r="K43" s="35"/>
      <c r="L43" s="31">
        <v>250</v>
      </c>
      <c r="N43" s="44"/>
      <c r="O43" s="44"/>
      <c r="P43" s="44"/>
      <c r="Q43" s="44"/>
      <c r="S43" s="37"/>
      <c r="T43" s="37"/>
      <c r="U43" s="37"/>
    </row>
    <row r="44" spans="1:21" x14ac:dyDescent="0.25">
      <c r="A44" s="30">
        <v>1</v>
      </c>
      <c r="B44" s="30"/>
      <c r="C44" s="30">
        <v>1</v>
      </c>
      <c r="D44" s="30"/>
      <c r="E44" s="30"/>
      <c r="G44" s="6" t="s">
        <v>23</v>
      </c>
      <c r="H44" s="1"/>
      <c r="I44" s="27"/>
      <c r="J44" s="28" t="str">
        <f>IF($I44&gt;0, $L44*I44, "")</f>
        <v/>
      </c>
      <c r="K44" s="29"/>
      <c r="L44" s="3"/>
    </row>
    <row r="45" spans="1:21" x14ac:dyDescent="0.25">
      <c r="A45" s="38"/>
      <c r="B45" s="38"/>
      <c r="C45" s="38"/>
      <c r="D45" s="38"/>
      <c r="E45" s="38"/>
      <c r="H45" s="1" t="s">
        <v>117</v>
      </c>
      <c r="I45" s="27"/>
      <c r="J45" s="28" t="str">
        <f>IF($I45&gt;0, $L45*I45, "")</f>
        <v/>
      </c>
      <c r="K45" s="29"/>
      <c r="L45" s="31">
        <v>0</v>
      </c>
    </row>
    <row r="46" spans="1:21" x14ac:dyDescent="0.25">
      <c r="A46" s="38"/>
      <c r="B46" s="38"/>
      <c r="C46" s="38"/>
      <c r="D46" s="38"/>
      <c r="E46" s="38"/>
      <c r="H46" s="1" t="s">
        <v>118</v>
      </c>
      <c r="I46" s="27"/>
      <c r="J46" s="28" t="str">
        <f>IF($I46&gt;0, $L46*I46, "")</f>
        <v/>
      </c>
      <c r="K46" s="29"/>
      <c r="L46" s="31">
        <v>0</v>
      </c>
    </row>
    <row r="47" spans="1:21" x14ac:dyDescent="0.25">
      <c r="A47" s="38"/>
      <c r="B47" s="38"/>
      <c r="C47" s="38"/>
      <c r="D47" s="38"/>
      <c r="E47" s="38"/>
      <c r="H47" s="1" t="s">
        <v>62</v>
      </c>
      <c r="I47" s="27"/>
      <c r="J47" s="28" t="str">
        <f>IF($I47&gt;0, $L47*I47, "")</f>
        <v/>
      </c>
      <c r="K47" s="29"/>
      <c r="L47" s="31">
        <v>1000</v>
      </c>
    </row>
    <row r="48" spans="1:21" x14ac:dyDescent="0.25">
      <c r="A48" s="30">
        <v>1</v>
      </c>
      <c r="B48" s="30"/>
      <c r="C48" s="30">
        <v>1</v>
      </c>
      <c r="D48" s="30"/>
      <c r="E48" s="30"/>
      <c r="G48" s="6" t="s">
        <v>21</v>
      </c>
      <c r="H48" s="1"/>
      <c r="I48" s="27"/>
      <c r="J48" s="28" t="str">
        <f>IF($I48&gt;0, $L48*I48, "")</f>
        <v/>
      </c>
      <c r="K48" s="29"/>
      <c r="L48" s="3"/>
    </row>
    <row r="49" spans="1:17" x14ac:dyDescent="0.25">
      <c r="A49" s="30"/>
      <c r="B49" s="30"/>
      <c r="C49" s="30"/>
      <c r="D49" s="30"/>
      <c r="E49" s="30"/>
      <c r="H49" s="1" t="s">
        <v>45</v>
      </c>
      <c r="I49" s="27"/>
      <c r="J49" s="28" t="str">
        <f>IF($I49&gt;0, $L49*I49, "")</f>
        <v/>
      </c>
      <c r="K49" s="29"/>
      <c r="L49" s="31">
        <v>3750</v>
      </c>
    </row>
    <row r="50" spans="1:17" x14ac:dyDescent="0.25">
      <c r="A50" s="30">
        <v>1</v>
      </c>
      <c r="B50" s="30"/>
      <c r="C50" s="30">
        <v>1</v>
      </c>
      <c r="D50" s="30"/>
      <c r="E50" s="30"/>
      <c r="H50" s="1" t="s">
        <v>87</v>
      </c>
      <c r="I50" s="27"/>
      <c r="J50" s="28" t="str">
        <f>IF($I50&gt;0, $L50*I50, "")</f>
        <v/>
      </c>
      <c r="K50" s="29"/>
      <c r="L50" s="3">
        <v>1500</v>
      </c>
    </row>
    <row r="51" spans="1:17" s="36" customFormat="1" x14ac:dyDescent="0.25">
      <c r="A51" s="32"/>
      <c r="B51" s="32"/>
      <c r="C51" s="32"/>
      <c r="D51" s="32"/>
      <c r="E51" s="32"/>
      <c r="F51" s="33"/>
      <c r="G51" s="34"/>
      <c r="H51" s="2" t="s">
        <v>41</v>
      </c>
      <c r="I51" s="27"/>
      <c r="J51" s="28" t="str">
        <f>IF($I51&gt;0, $L51*I51, "")</f>
        <v/>
      </c>
      <c r="K51" s="35"/>
      <c r="L51" s="31">
        <v>600</v>
      </c>
      <c r="N51" s="44"/>
      <c r="O51" s="44"/>
      <c r="P51" s="44"/>
      <c r="Q51" s="44"/>
    </row>
    <row r="52" spans="1:17" s="36" customFormat="1" x14ac:dyDescent="0.25">
      <c r="A52" s="32"/>
      <c r="B52" s="32"/>
      <c r="C52" s="32"/>
      <c r="D52" s="32"/>
      <c r="E52" s="32"/>
      <c r="F52" s="33"/>
      <c r="G52" s="34"/>
      <c r="H52" s="2" t="s">
        <v>137</v>
      </c>
      <c r="I52" s="27"/>
      <c r="J52" s="28" t="str">
        <f>IF($I52&gt;0, $L52*I52, "")</f>
        <v/>
      </c>
      <c r="K52" s="35"/>
      <c r="L52" s="31">
        <v>1600</v>
      </c>
      <c r="N52" s="44"/>
      <c r="O52" s="44"/>
      <c r="P52" s="44"/>
      <c r="Q52" s="44"/>
    </row>
    <row r="53" spans="1:17" x14ac:dyDescent="0.25">
      <c r="A53" s="30">
        <v>1</v>
      </c>
      <c r="B53" s="30"/>
      <c r="C53" s="30">
        <v>1</v>
      </c>
      <c r="D53" s="30"/>
      <c r="E53" s="30"/>
      <c r="G53" s="6" t="s">
        <v>22</v>
      </c>
      <c r="H53" s="1"/>
      <c r="I53" s="27"/>
      <c r="J53" s="28" t="str">
        <f>IF($I53&gt;0, $L53*I53, "")</f>
        <v/>
      </c>
      <c r="K53" s="29"/>
      <c r="L53" s="3"/>
    </row>
    <row r="54" spans="1:17" x14ac:dyDescent="0.25">
      <c r="A54" s="30"/>
      <c r="B54" s="30"/>
      <c r="C54" s="30"/>
      <c r="D54" s="30"/>
      <c r="E54" s="30"/>
      <c r="H54" s="1" t="s">
        <v>76</v>
      </c>
      <c r="I54" s="27"/>
      <c r="J54" s="28" t="str">
        <f>IF($I54&gt;0, $L54*I54, "")</f>
        <v/>
      </c>
      <c r="K54" s="29"/>
      <c r="L54" s="3">
        <v>0</v>
      </c>
    </row>
    <row r="55" spans="1:17" x14ac:dyDescent="0.25">
      <c r="A55" s="30">
        <v>1</v>
      </c>
      <c r="B55" s="30"/>
      <c r="C55" s="30"/>
      <c r="D55" s="30"/>
      <c r="E55" s="30"/>
      <c r="H55" s="1" t="s">
        <v>1</v>
      </c>
      <c r="I55" s="27"/>
      <c r="J55" s="28" t="str">
        <f>IF($I55&gt;0, $L55*I55, "")</f>
        <v/>
      </c>
      <c r="K55" s="29"/>
      <c r="L55" s="3">
        <v>350</v>
      </c>
    </row>
    <row r="56" spans="1:17" x14ac:dyDescent="0.25">
      <c r="A56" s="30">
        <v>1</v>
      </c>
      <c r="B56" s="30"/>
      <c r="C56" s="30"/>
      <c r="D56" s="30"/>
      <c r="E56" s="30"/>
      <c r="H56" s="1" t="s">
        <v>141</v>
      </c>
      <c r="I56" s="27"/>
      <c r="J56" s="28" t="str">
        <f>IF($I56&gt;0, $L56*I56, "")</f>
        <v/>
      </c>
      <c r="K56" s="29"/>
      <c r="L56" s="3">
        <v>395</v>
      </c>
    </row>
    <row r="57" spans="1:17" x14ac:dyDescent="0.25">
      <c r="A57" s="30">
        <v>1</v>
      </c>
      <c r="B57" s="30"/>
      <c r="C57" s="30">
        <v>1</v>
      </c>
      <c r="D57" s="30"/>
      <c r="E57" s="30"/>
      <c r="G57" s="6" t="s">
        <v>25</v>
      </c>
      <c r="H57" s="9"/>
      <c r="I57" s="27"/>
      <c r="J57" s="28" t="str">
        <f>IF($I57&gt;0, $L57*I57, "")</f>
        <v/>
      </c>
      <c r="K57" s="29"/>
      <c r="L57" s="3"/>
    </row>
    <row r="58" spans="1:17" x14ac:dyDescent="0.25">
      <c r="A58" s="30"/>
      <c r="B58" s="30"/>
      <c r="C58" s="30">
        <v>1</v>
      </c>
      <c r="D58" s="30"/>
      <c r="E58" s="30"/>
      <c r="H58" s="1" t="s">
        <v>39</v>
      </c>
      <c r="I58" s="27"/>
      <c r="J58" s="28" t="str">
        <f>IF($I58&gt;0, $L58*I58, "")</f>
        <v/>
      </c>
      <c r="K58" s="29"/>
      <c r="L58" s="3">
        <v>350</v>
      </c>
    </row>
    <row r="59" spans="1:17" x14ac:dyDescent="0.25">
      <c r="A59" s="30"/>
      <c r="B59" s="30"/>
      <c r="C59" s="30"/>
      <c r="D59" s="30"/>
      <c r="E59" s="30"/>
      <c r="H59" s="2" t="s">
        <v>55</v>
      </c>
      <c r="I59" s="27"/>
      <c r="J59" s="28" t="str">
        <f>IF($I59&gt;0, $L59*I59, "")</f>
        <v/>
      </c>
      <c r="K59" s="29"/>
      <c r="L59" s="3">
        <v>450</v>
      </c>
    </row>
    <row r="60" spans="1:17" x14ac:dyDescent="0.25">
      <c r="A60" s="30">
        <v>1</v>
      </c>
      <c r="B60" s="30"/>
      <c r="C60" s="30"/>
      <c r="D60" s="30"/>
      <c r="E60" s="30"/>
      <c r="H60" s="2" t="s">
        <v>34</v>
      </c>
      <c r="I60" s="27"/>
      <c r="J60" s="28" t="str">
        <f>IF($I60&gt;0, $L60*I60, "")</f>
        <v/>
      </c>
      <c r="K60" s="35"/>
      <c r="L60" s="31">
        <v>1250</v>
      </c>
    </row>
    <row r="61" spans="1:17" x14ac:dyDescent="0.25">
      <c r="A61" s="30"/>
      <c r="B61" s="30"/>
      <c r="C61" s="30"/>
      <c r="D61" s="30"/>
      <c r="E61" s="30"/>
      <c r="H61" s="2" t="s">
        <v>56</v>
      </c>
      <c r="I61" s="27"/>
      <c r="J61" s="28" t="str">
        <f>IF($I61&gt;0, $L61*I61, "")</f>
        <v/>
      </c>
      <c r="K61" s="35"/>
      <c r="L61" s="47" t="s">
        <v>32</v>
      </c>
    </row>
    <row r="62" spans="1:17" x14ac:dyDescent="0.25">
      <c r="A62" s="30"/>
      <c r="B62" s="30"/>
      <c r="C62" s="30"/>
      <c r="D62" s="30"/>
      <c r="E62" s="30"/>
      <c r="H62" s="2" t="s">
        <v>30</v>
      </c>
      <c r="I62" s="27"/>
      <c r="J62" s="28" t="str">
        <f>IF($I62&gt;0, $L62*I62, "")</f>
        <v/>
      </c>
      <c r="K62" s="35"/>
      <c r="L62" s="31">
        <v>250</v>
      </c>
    </row>
    <row r="63" spans="1:17" x14ac:dyDescent="0.25">
      <c r="A63" s="30">
        <v>1</v>
      </c>
      <c r="B63" s="30"/>
      <c r="C63" s="30"/>
      <c r="D63" s="30"/>
      <c r="E63" s="30"/>
      <c r="H63" s="2" t="s">
        <v>40</v>
      </c>
      <c r="I63" s="27"/>
      <c r="J63" s="28" t="str">
        <f>IF($I63&gt;0, $L63*I63, "")</f>
        <v/>
      </c>
      <c r="K63" s="35"/>
      <c r="L63" s="31">
        <v>1300</v>
      </c>
      <c r="M63" s="36"/>
    </row>
    <row r="64" spans="1:17" x14ac:dyDescent="0.25">
      <c r="A64" s="30"/>
      <c r="B64" s="30"/>
      <c r="C64" s="30"/>
      <c r="D64" s="30"/>
      <c r="E64" s="30"/>
      <c r="H64" s="2" t="s">
        <v>138</v>
      </c>
      <c r="I64" s="27"/>
      <c r="J64" s="28" t="str">
        <f>IF($I64&gt;0, $L64*I64, "")</f>
        <v/>
      </c>
      <c r="K64" s="35"/>
      <c r="L64" s="31">
        <v>1750</v>
      </c>
      <c r="M64" s="36"/>
    </row>
    <row r="65" spans="1:17" s="36" customFormat="1" x14ac:dyDescent="0.25">
      <c r="A65" s="32">
        <v>1</v>
      </c>
      <c r="B65" s="32"/>
      <c r="C65" s="32"/>
      <c r="D65" s="32"/>
      <c r="E65" s="32"/>
      <c r="F65" s="33"/>
      <c r="G65" s="34"/>
      <c r="H65" s="2" t="s">
        <v>50</v>
      </c>
      <c r="I65" s="27"/>
      <c r="J65" s="28" t="str">
        <f>IF($I65&gt;0, $L65*I65, "")</f>
        <v/>
      </c>
      <c r="K65" s="35"/>
      <c r="L65" s="31">
        <v>650</v>
      </c>
      <c r="N65" s="44"/>
      <c r="O65" s="44"/>
      <c r="P65" s="44"/>
      <c r="Q65" s="44"/>
    </row>
    <row r="66" spans="1:17" s="36" customFormat="1" x14ac:dyDescent="0.25">
      <c r="A66" s="32"/>
      <c r="B66" s="32"/>
      <c r="C66" s="32"/>
      <c r="D66" s="32"/>
      <c r="E66" s="32"/>
      <c r="F66" s="33"/>
      <c r="G66" s="34"/>
      <c r="H66" s="2" t="s">
        <v>51</v>
      </c>
      <c r="I66" s="27"/>
      <c r="J66" s="28" t="str">
        <f>IF($I66&gt;0, $L66*I66, "")</f>
        <v/>
      </c>
      <c r="K66" s="35"/>
      <c r="L66" s="31">
        <v>3200</v>
      </c>
      <c r="N66" s="44"/>
      <c r="O66" s="44"/>
      <c r="P66" s="44"/>
      <c r="Q66" s="44"/>
    </row>
    <row r="67" spans="1:17" s="36" customFormat="1" x14ac:dyDescent="0.25">
      <c r="A67" s="32"/>
      <c r="B67" s="32"/>
      <c r="C67" s="32"/>
      <c r="D67" s="32"/>
      <c r="E67" s="32"/>
      <c r="F67" s="33"/>
      <c r="G67" s="34"/>
      <c r="H67" s="2" t="s">
        <v>57</v>
      </c>
      <c r="I67" s="27"/>
      <c r="J67" s="28" t="str">
        <f>IF($I67&gt;0, $L67*I67, "")</f>
        <v/>
      </c>
      <c r="K67" s="35"/>
      <c r="L67" s="31">
        <v>90</v>
      </c>
      <c r="N67" s="44"/>
      <c r="O67" s="44"/>
      <c r="P67" s="44"/>
      <c r="Q67" s="44"/>
    </row>
    <row r="68" spans="1:17" s="36" customFormat="1" x14ac:dyDescent="0.25">
      <c r="A68" s="32">
        <v>1</v>
      </c>
      <c r="B68" s="32"/>
      <c r="C68" s="32"/>
      <c r="D68" s="32"/>
      <c r="E68" s="32"/>
      <c r="F68" s="33"/>
      <c r="G68" s="34"/>
      <c r="H68" s="2" t="s">
        <v>60</v>
      </c>
      <c r="I68" s="27"/>
      <c r="J68" s="28" t="str">
        <f>IF($I68&gt;0, $L68*I68, "")</f>
        <v/>
      </c>
      <c r="K68" s="35"/>
      <c r="L68" s="31">
        <v>90</v>
      </c>
      <c r="N68" s="44"/>
      <c r="O68" s="44"/>
      <c r="P68" s="44"/>
      <c r="Q68" s="44"/>
    </row>
    <row r="69" spans="1:17" s="36" customFormat="1" x14ac:dyDescent="0.25">
      <c r="A69" s="32"/>
      <c r="B69" s="32"/>
      <c r="C69" s="32"/>
      <c r="D69" s="32"/>
      <c r="E69" s="32"/>
      <c r="F69" s="33"/>
      <c r="G69" s="34"/>
      <c r="H69" s="2" t="s">
        <v>58</v>
      </c>
      <c r="I69" s="27"/>
      <c r="J69" s="28" t="str">
        <f>IF($I69&gt;0, $L69*I69, "")</f>
        <v/>
      </c>
      <c r="K69" s="35"/>
      <c r="L69" s="31">
        <v>150</v>
      </c>
      <c r="N69" s="44"/>
      <c r="O69" s="44"/>
      <c r="P69" s="44"/>
      <c r="Q69" s="44"/>
    </row>
    <row r="70" spans="1:17" s="36" customFormat="1" x14ac:dyDescent="0.25">
      <c r="A70" s="32"/>
      <c r="B70" s="32"/>
      <c r="C70" s="32"/>
      <c r="D70" s="32"/>
      <c r="E70" s="32"/>
      <c r="F70" s="33"/>
      <c r="G70" s="34"/>
      <c r="H70" s="2" t="s">
        <v>59</v>
      </c>
      <c r="I70" s="27"/>
      <c r="J70" s="28" t="str">
        <f>IF($I70&gt;0, $L70*I70, "")</f>
        <v/>
      </c>
      <c r="K70" s="35"/>
      <c r="L70" s="31">
        <v>150</v>
      </c>
      <c r="N70" s="44"/>
      <c r="O70" s="44"/>
      <c r="P70" s="44"/>
      <c r="Q70" s="44"/>
    </row>
    <row r="71" spans="1:17" s="36" customFormat="1" x14ac:dyDescent="0.25">
      <c r="A71" s="32">
        <v>1</v>
      </c>
      <c r="B71" s="32"/>
      <c r="C71" s="32"/>
      <c r="D71" s="32"/>
      <c r="E71" s="32"/>
      <c r="F71" s="33"/>
      <c r="G71" s="6" t="s">
        <v>78</v>
      </c>
      <c r="H71" s="1"/>
      <c r="I71" s="27"/>
      <c r="J71" s="28" t="str">
        <f>IF($I71&gt;0, $L71*I71, "")</f>
        <v/>
      </c>
      <c r="K71" s="29"/>
      <c r="L71" s="31"/>
      <c r="N71" s="44"/>
      <c r="O71" s="44"/>
      <c r="P71" s="44"/>
      <c r="Q71" s="44"/>
    </row>
    <row r="72" spans="1:17" s="36" customFormat="1" x14ac:dyDescent="0.25">
      <c r="A72" s="32">
        <v>1</v>
      </c>
      <c r="B72" s="32"/>
      <c r="C72" s="32"/>
      <c r="D72" s="32"/>
      <c r="E72" s="32"/>
      <c r="F72" s="33"/>
      <c r="G72" s="34"/>
      <c r="H72" s="1" t="s">
        <v>124</v>
      </c>
      <c r="I72" s="27"/>
      <c r="J72" s="28" t="str">
        <f>IF($I72&gt;0, $L72*I72, "")</f>
        <v/>
      </c>
      <c r="K72" s="29"/>
      <c r="L72" s="3">
        <v>0</v>
      </c>
      <c r="N72" s="44"/>
      <c r="O72" s="44"/>
      <c r="P72" s="44"/>
      <c r="Q72" s="44"/>
    </row>
    <row r="73" spans="1:17" x14ac:dyDescent="0.25">
      <c r="A73" s="30"/>
      <c r="B73" s="30"/>
      <c r="C73" s="30"/>
      <c r="D73" s="30"/>
      <c r="E73" s="30"/>
      <c r="H73" s="1" t="s">
        <v>125</v>
      </c>
      <c r="I73" s="27"/>
      <c r="J73" s="28" t="str">
        <f>IF($I73&gt;0, $L73*I73, "")</f>
        <v/>
      </c>
      <c r="K73" s="29"/>
      <c r="L73" s="3">
        <v>300</v>
      </c>
    </row>
    <row r="74" spans="1:17" x14ac:dyDescent="0.25">
      <c r="A74" s="30"/>
      <c r="B74" s="30"/>
      <c r="C74" s="30"/>
      <c r="D74" s="30"/>
      <c r="E74" s="30"/>
      <c r="H74" s="1" t="s">
        <v>126</v>
      </c>
      <c r="I74" s="27"/>
      <c r="J74" s="28" t="str">
        <f>IF($I74&gt;0, $L74*I74, "")</f>
        <v/>
      </c>
      <c r="K74" s="29"/>
      <c r="L74" s="3">
        <v>450</v>
      </c>
    </row>
    <row r="75" spans="1:17" x14ac:dyDescent="0.25">
      <c r="A75" s="30"/>
      <c r="B75" s="30"/>
      <c r="C75" s="30"/>
      <c r="D75" s="30"/>
      <c r="E75" s="30"/>
      <c r="H75" s="1" t="s">
        <v>127</v>
      </c>
      <c r="I75" s="27"/>
      <c r="J75" s="28" t="str">
        <f>IF($I75&gt;0, $L75*I75, "")</f>
        <v/>
      </c>
      <c r="K75" s="29"/>
      <c r="L75" s="31">
        <v>2250</v>
      </c>
    </row>
    <row r="76" spans="1:17" x14ac:dyDescent="0.25">
      <c r="A76" s="30"/>
      <c r="B76" s="30"/>
      <c r="C76" s="30"/>
      <c r="D76" s="30"/>
      <c r="E76" s="30"/>
      <c r="H76" s="1" t="s">
        <v>128</v>
      </c>
      <c r="I76" s="27"/>
      <c r="J76" s="28" t="str">
        <f>IF($I76&gt;0, $L76*I76, "")</f>
        <v/>
      </c>
      <c r="K76" s="29"/>
      <c r="L76" s="31">
        <v>2600</v>
      </c>
    </row>
    <row r="77" spans="1:17" x14ac:dyDescent="0.25">
      <c r="A77" s="30"/>
      <c r="B77" s="30"/>
      <c r="C77" s="30"/>
      <c r="D77" s="30"/>
      <c r="E77" s="30"/>
      <c r="H77" s="1" t="s">
        <v>129</v>
      </c>
      <c r="I77" s="27"/>
      <c r="J77" s="28" t="str">
        <f>IF($I77&gt;0, $L77*I77, "")</f>
        <v/>
      </c>
      <c r="K77" s="29"/>
      <c r="L77" s="31">
        <v>2700</v>
      </c>
    </row>
    <row r="78" spans="1:17" x14ac:dyDescent="0.25">
      <c r="A78" s="30"/>
      <c r="B78" s="30">
        <v>1</v>
      </c>
      <c r="C78" s="30"/>
      <c r="D78" s="30"/>
      <c r="E78" s="30"/>
      <c r="H78" s="1" t="s">
        <v>130</v>
      </c>
      <c r="I78" s="27"/>
      <c r="J78" s="28" t="str">
        <f>IF($I78&gt;0, $L78*I78, "")</f>
        <v/>
      </c>
      <c r="K78" s="29"/>
      <c r="L78" s="3">
        <v>8000</v>
      </c>
    </row>
    <row r="79" spans="1:17" s="36" customFormat="1" x14ac:dyDescent="0.25">
      <c r="A79" s="32"/>
      <c r="B79" s="32"/>
      <c r="C79" s="32"/>
      <c r="D79" s="32"/>
      <c r="E79" s="32"/>
      <c r="F79" s="33"/>
      <c r="G79" s="6"/>
      <c r="H79" s="1" t="s">
        <v>131</v>
      </c>
      <c r="I79" s="27"/>
      <c r="J79" s="28" t="str">
        <f>IF($I79&gt;0, $L79*I79, "")</f>
        <v/>
      </c>
      <c r="K79" s="29"/>
      <c r="L79" s="3">
        <v>8300</v>
      </c>
      <c r="N79" s="44"/>
      <c r="O79" s="44"/>
      <c r="P79" s="44"/>
      <c r="Q79" s="44"/>
    </row>
    <row r="80" spans="1:17" s="36" customFormat="1" x14ac:dyDescent="0.25">
      <c r="A80" s="32"/>
      <c r="B80" s="32"/>
      <c r="C80" s="32"/>
      <c r="D80" s="32"/>
      <c r="E80" s="32"/>
      <c r="F80" s="33"/>
      <c r="G80" s="6"/>
      <c r="H80" s="1" t="s">
        <v>132</v>
      </c>
      <c r="I80" s="27"/>
      <c r="J80" s="28" t="str">
        <f>IF($I80&gt;0, $L80*I80, "")</f>
        <v/>
      </c>
      <c r="K80" s="29"/>
      <c r="L80" s="3">
        <v>8400</v>
      </c>
      <c r="N80" s="44"/>
      <c r="O80" s="44"/>
      <c r="P80" s="44"/>
      <c r="Q80" s="44"/>
    </row>
    <row r="81" spans="1:17" s="36" customFormat="1" x14ac:dyDescent="0.25">
      <c r="A81" s="32"/>
      <c r="B81" s="32"/>
      <c r="C81" s="32"/>
      <c r="D81" s="32"/>
      <c r="E81" s="32"/>
      <c r="F81" s="33"/>
      <c r="G81" s="6"/>
      <c r="H81" s="1" t="s">
        <v>65</v>
      </c>
      <c r="I81" s="27"/>
      <c r="J81" s="28" t="str">
        <f>IF($I81&gt;0, $L81*I81, "")</f>
        <v/>
      </c>
      <c r="K81" s="29"/>
      <c r="L81" s="47" t="s">
        <v>32</v>
      </c>
      <c r="N81" s="44"/>
      <c r="O81" s="44"/>
      <c r="P81" s="44"/>
      <c r="Q81" s="44"/>
    </row>
    <row r="82" spans="1:17" s="36" customFormat="1" x14ac:dyDescent="0.25">
      <c r="A82" s="32"/>
      <c r="B82" s="32"/>
      <c r="C82" s="32"/>
      <c r="D82" s="32"/>
      <c r="E82" s="32"/>
      <c r="F82" s="33"/>
      <c r="G82" s="6"/>
      <c r="H82" s="1" t="s">
        <v>61</v>
      </c>
      <c r="I82" s="27"/>
      <c r="J82" s="28" t="str">
        <f>IF($I82&gt;0, $L82*I82, "")</f>
        <v/>
      </c>
      <c r="K82" s="29"/>
      <c r="L82" s="3">
        <v>60</v>
      </c>
      <c r="N82" s="44"/>
      <c r="O82" s="44"/>
      <c r="P82" s="44"/>
      <c r="Q82" s="44"/>
    </row>
    <row r="83" spans="1:17" s="36" customFormat="1" x14ac:dyDescent="0.25">
      <c r="A83" s="32"/>
      <c r="B83" s="32"/>
      <c r="C83" s="32"/>
      <c r="D83" s="32"/>
      <c r="E83" s="32"/>
      <c r="F83" s="33"/>
      <c r="G83" s="34"/>
      <c r="H83" s="2" t="s">
        <v>42</v>
      </c>
      <c r="I83" s="27"/>
      <c r="J83" s="28" t="str">
        <f>IF($I83&gt;0, $L83*I83, "")</f>
        <v/>
      </c>
      <c r="K83" s="35"/>
      <c r="L83" s="47" t="s">
        <v>32</v>
      </c>
      <c r="N83" s="44"/>
      <c r="O83" s="44"/>
      <c r="P83" s="44"/>
      <c r="Q83" s="44"/>
    </row>
    <row r="84" spans="1:17" x14ac:dyDescent="0.25">
      <c r="A84" s="30"/>
      <c r="B84" s="30"/>
      <c r="C84" s="30">
        <v>1</v>
      </c>
      <c r="D84" s="30"/>
      <c r="E84" s="30"/>
      <c r="G84" s="6" t="s">
        <v>6</v>
      </c>
      <c r="H84" s="1"/>
      <c r="I84" s="27"/>
      <c r="J84" s="28" t="str">
        <f>IF($I84&gt;0, $L84*I84, "")</f>
        <v/>
      </c>
      <c r="K84" s="29"/>
      <c r="L84" s="31"/>
    </row>
    <row r="85" spans="1:17" x14ac:dyDescent="0.25">
      <c r="A85" s="30"/>
      <c r="B85" s="30">
        <v>1</v>
      </c>
      <c r="C85" s="30"/>
      <c r="D85" s="30"/>
      <c r="E85" s="30"/>
      <c r="H85" s="1" t="s">
        <v>85</v>
      </c>
      <c r="I85" s="27"/>
      <c r="J85" s="28" t="str">
        <f>IF($I85&gt;0, $L85*I85, "")</f>
        <v/>
      </c>
      <c r="K85" s="29"/>
      <c r="L85" s="3">
        <v>0</v>
      </c>
    </row>
    <row r="86" spans="1:17" x14ac:dyDescent="0.25">
      <c r="A86" s="30"/>
      <c r="B86" s="30">
        <v>1</v>
      </c>
      <c r="C86" s="30"/>
      <c r="D86" s="30"/>
      <c r="E86" s="30"/>
      <c r="H86" s="1" t="s">
        <v>0</v>
      </c>
      <c r="I86" s="27"/>
      <c r="J86" s="28" t="str">
        <f>IF($I86&gt;0, $L86*I86, "")</f>
        <v/>
      </c>
      <c r="K86" s="29"/>
      <c r="L86" s="3">
        <v>50</v>
      </c>
    </row>
    <row r="87" spans="1:17" x14ac:dyDescent="0.25">
      <c r="A87" s="30"/>
      <c r="B87" s="30"/>
      <c r="C87" s="30"/>
      <c r="D87" s="30"/>
      <c r="E87" s="30"/>
      <c r="H87" s="1" t="s">
        <v>79</v>
      </c>
      <c r="I87" s="27"/>
      <c r="J87" s="28" t="str">
        <f>IF($I87&gt;0, $L87*I87, "")</f>
        <v/>
      </c>
      <c r="K87" s="29"/>
      <c r="L87" s="31">
        <v>0</v>
      </c>
    </row>
    <row r="88" spans="1:17" x14ac:dyDescent="0.25">
      <c r="A88" s="30"/>
      <c r="B88" s="30"/>
      <c r="C88" s="30"/>
      <c r="D88" s="30"/>
      <c r="E88" s="30"/>
      <c r="H88" s="1" t="s">
        <v>33</v>
      </c>
      <c r="I88" s="27"/>
      <c r="J88" s="28" t="str">
        <f>IF($I88&gt;0, $L88*I88, "")</f>
        <v/>
      </c>
      <c r="K88" s="29"/>
      <c r="L88" s="31">
        <v>150</v>
      </c>
    </row>
    <row r="89" spans="1:17" x14ac:dyDescent="0.25">
      <c r="A89" s="30"/>
      <c r="B89" s="30"/>
      <c r="C89" s="30"/>
      <c r="D89" s="30"/>
      <c r="E89" s="30"/>
      <c r="H89" s="1" t="s">
        <v>80</v>
      </c>
      <c r="I89" s="27"/>
      <c r="J89" s="28" t="str">
        <f>IF($I89&gt;0, $L89*I89, "")</f>
        <v/>
      </c>
      <c r="K89" s="29"/>
      <c r="L89" s="31">
        <v>0</v>
      </c>
    </row>
    <row r="90" spans="1:17" x14ac:dyDescent="0.25">
      <c r="A90" s="30"/>
      <c r="B90" s="30"/>
      <c r="C90" s="30">
        <v>1</v>
      </c>
      <c r="D90" s="30"/>
      <c r="E90" s="30"/>
      <c r="H90" s="1" t="s">
        <v>81</v>
      </c>
      <c r="I90" s="27"/>
      <c r="J90" s="28" t="str">
        <f>IF($I90&gt;0, $L90*I90, "")</f>
        <v/>
      </c>
      <c r="K90" s="29"/>
      <c r="L90" s="3">
        <v>2250</v>
      </c>
    </row>
    <row r="91" spans="1:17" x14ac:dyDescent="0.25">
      <c r="A91" s="30"/>
      <c r="B91" s="30"/>
      <c r="C91" s="30"/>
      <c r="D91" s="30"/>
      <c r="E91" s="30"/>
      <c r="H91" s="1" t="s">
        <v>82</v>
      </c>
      <c r="I91" s="27"/>
      <c r="J91" s="28" t="str">
        <f>IF($I91&gt;0, $L91*I91, "")</f>
        <v/>
      </c>
      <c r="K91" s="29"/>
      <c r="L91" s="3">
        <v>2500</v>
      </c>
    </row>
    <row r="92" spans="1:17" x14ac:dyDescent="0.25">
      <c r="A92" s="30"/>
      <c r="B92" s="30"/>
      <c r="C92" s="30"/>
      <c r="D92" s="30"/>
      <c r="E92" s="30"/>
      <c r="H92" s="1" t="s">
        <v>91</v>
      </c>
      <c r="I92" s="27"/>
      <c r="J92" s="28" t="str">
        <f>IF($I92&gt;0, $L92*I92, "")</f>
        <v/>
      </c>
      <c r="K92" s="29"/>
      <c r="L92" s="3">
        <v>1250</v>
      </c>
    </row>
    <row r="93" spans="1:17" x14ac:dyDescent="0.25">
      <c r="A93" s="30"/>
      <c r="B93" s="30"/>
      <c r="C93" s="30"/>
      <c r="D93" s="30"/>
      <c r="E93" s="30"/>
      <c r="H93" s="1" t="s">
        <v>106</v>
      </c>
      <c r="I93" s="27"/>
      <c r="J93" s="28" t="str">
        <f>IF($I93&gt;0, $L93*I93, "")</f>
        <v/>
      </c>
      <c r="K93" s="29"/>
      <c r="L93" s="31">
        <v>700</v>
      </c>
    </row>
    <row r="94" spans="1:17" x14ac:dyDescent="0.25">
      <c r="A94" s="30"/>
      <c r="B94" s="30">
        <v>1</v>
      </c>
      <c r="C94" s="30"/>
      <c r="D94" s="30"/>
      <c r="E94" s="30"/>
      <c r="H94" s="1" t="s">
        <v>2</v>
      </c>
      <c r="I94" s="27"/>
      <c r="J94" s="28" t="str">
        <f>IF($I94&gt;0, $L94*I94, "")</f>
        <v/>
      </c>
      <c r="K94" s="29"/>
      <c r="L94" s="3">
        <v>150</v>
      </c>
    </row>
    <row r="95" spans="1:17" x14ac:dyDescent="0.25">
      <c r="A95" s="30"/>
      <c r="B95" s="30"/>
      <c r="C95" s="30">
        <v>1</v>
      </c>
      <c r="D95" s="30"/>
      <c r="E95" s="30"/>
      <c r="G95" s="6" t="s">
        <v>92</v>
      </c>
      <c r="H95" s="1"/>
      <c r="I95" s="27"/>
      <c r="J95" s="28" t="str">
        <f>IF($I95&gt;0, $L95*I95, "")</f>
        <v/>
      </c>
      <c r="K95" s="29"/>
      <c r="L95" s="31"/>
    </row>
    <row r="96" spans="1:17" x14ac:dyDescent="0.25">
      <c r="A96" s="30"/>
      <c r="B96" s="30"/>
      <c r="C96" s="30">
        <v>1</v>
      </c>
      <c r="D96" s="30"/>
      <c r="E96" s="30"/>
      <c r="H96" s="1" t="s">
        <v>26</v>
      </c>
      <c r="I96" s="27"/>
      <c r="J96" s="28" t="str">
        <f>IF($I96&gt;0, $L96*I96, "")</f>
        <v/>
      </c>
      <c r="K96" s="29"/>
      <c r="L96" s="3">
        <v>75</v>
      </c>
    </row>
    <row r="97" spans="1:17" x14ac:dyDescent="0.25">
      <c r="A97" s="30"/>
      <c r="B97" s="30"/>
      <c r="C97" s="30"/>
      <c r="D97" s="30"/>
      <c r="E97" s="30"/>
      <c r="H97" s="1" t="s">
        <v>107</v>
      </c>
      <c r="I97" s="27"/>
      <c r="J97" s="28" t="str">
        <f>IF($I97&gt;0, $L97*I97, "")</f>
        <v/>
      </c>
      <c r="K97" s="29"/>
      <c r="L97" s="3">
        <v>75</v>
      </c>
    </row>
    <row r="98" spans="1:17" x14ac:dyDescent="0.25">
      <c r="A98" s="30"/>
      <c r="B98" s="30"/>
      <c r="C98" s="30"/>
      <c r="D98" s="30"/>
      <c r="E98" s="30"/>
      <c r="H98" s="1" t="s">
        <v>69</v>
      </c>
      <c r="I98" s="27"/>
      <c r="J98" s="28" t="str">
        <f>IF($I98&gt;0, $L98*I98, "")</f>
        <v/>
      </c>
      <c r="K98" s="29"/>
      <c r="L98" s="3">
        <v>110</v>
      </c>
    </row>
    <row r="99" spans="1:17" x14ac:dyDescent="0.25">
      <c r="A99" s="30"/>
      <c r="B99" s="30"/>
      <c r="C99" s="30"/>
      <c r="D99" s="30"/>
      <c r="E99" s="30"/>
      <c r="H99" s="1" t="s">
        <v>70</v>
      </c>
      <c r="I99" s="27"/>
      <c r="J99" s="28" t="str">
        <f>IF($I99&gt;0, $L99*I99, "")</f>
        <v/>
      </c>
      <c r="K99" s="29"/>
      <c r="L99" s="3">
        <v>155</v>
      </c>
    </row>
    <row r="100" spans="1:17" x14ac:dyDescent="0.25">
      <c r="A100" s="30"/>
      <c r="B100" s="30"/>
      <c r="C100" s="30"/>
      <c r="D100" s="30"/>
      <c r="E100" s="30"/>
      <c r="H100" s="1" t="s">
        <v>71</v>
      </c>
      <c r="I100" s="27"/>
      <c r="J100" s="28" t="str">
        <f>IF($I100&gt;0, $L100*I100, "")</f>
        <v/>
      </c>
      <c r="K100" s="29"/>
      <c r="L100" s="3">
        <v>210</v>
      </c>
    </row>
    <row r="101" spans="1:17" x14ac:dyDescent="0.25">
      <c r="A101" s="30"/>
      <c r="B101" s="30"/>
      <c r="C101" s="30"/>
      <c r="D101" s="30"/>
      <c r="E101" s="30"/>
      <c r="H101" s="1" t="s">
        <v>68</v>
      </c>
      <c r="I101" s="27"/>
      <c r="J101" s="28" t="str">
        <f>IF($I101&gt;0, $L101*I101, "")</f>
        <v/>
      </c>
      <c r="K101" s="29"/>
      <c r="L101" s="3">
        <v>475</v>
      </c>
    </row>
    <row r="102" spans="1:17" s="36" customFormat="1" x14ac:dyDescent="0.25">
      <c r="A102" s="32"/>
      <c r="B102" s="32"/>
      <c r="C102" s="32"/>
      <c r="D102" s="32"/>
      <c r="E102" s="32"/>
      <c r="F102" s="33"/>
      <c r="G102" s="34"/>
      <c r="H102" s="2" t="s">
        <v>52</v>
      </c>
      <c r="I102" s="27"/>
      <c r="J102" s="28" t="str">
        <f>IF($I102&gt;0, $L102*I102, "")</f>
        <v/>
      </c>
      <c r="K102" s="35"/>
      <c r="L102" s="31">
        <v>200</v>
      </c>
      <c r="N102" s="44"/>
      <c r="O102" s="44"/>
      <c r="P102" s="44"/>
      <c r="Q102" s="44"/>
    </row>
    <row r="103" spans="1:17" x14ac:dyDescent="0.25">
      <c r="A103" s="30"/>
      <c r="B103" s="30"/>
      <c r="C103" s="30"/>
      <c r="D103" s="30"/>
      <c r="E103" s="30"/>
      <c r="H103" s="1" t="s">
        <v>93</v>
      </c>
      <c r="I103" s="27"/>
      <c r="J103" s="28" t="str">
        <f>IF($I103&gt;0, $L103*I103, "")</f>
        <v/>
      </c>
      <c r="K103" s="29"/>
      <c r="L103" s="31">
        <v>350</v>
      </c>
    </row>
    <row r="104" spans="1:17" x14ac:dyDescent="0.25">
      <c r="A104" s="30"/>
      <c r="B104" s="30"/>
      <c r="C104" s="30"/>
      <c r="D104" s="30"/>
      <c r="E104" s="30"/>
      <c r="H104" s="2" t="s">
        <v>27</v>
      </c>
      <c r="I104" s="27"/>
      <c r="J104" s="28" t="str">
        <f>IF($I104&gt;0, $L104*I104, "")</f>
        <v/>
      </c>
      <c r="K104" s="35"/>
      <c r="L104" s="31">
        <v>350</v>
      </c>
    </row>
    <row r="105" spans="1:17" x14ac:dyDescent="0.25">
      <c r="A105" s="30"/>
      <c r="B105" s="30"/>
      <c r="C105" s="30"/>
      <c r="D105" s="30"/>
      <c r="E105" s="30"/>
      <c r="H105" s="2" t="s">
        <v>28</v>
      </c>
      <c r="I105" s="27"/>
      <c r="J105" s="28" t="str">
        <f>IF($I105&gt;0, $L105*I105, "")</f>
        <v/>
      </c>
      <c r="K105" s="35"/>
      <c r="L105" s="31">
        <v>475</v>
      </c>
    </row>
    <row r="106" spans="1:17" s="36" customFormat="1" x14ac:dyDescent="0.25">
      <c r="A106" s="32"/>
      <c r="B106" s="32"/>
      <c r="C106" s="32"/>
      <c r="D106" s="32"/>
      <c r="E106" s="32"/>
      <c r="F106" s="33"/>
      <c r="G106" s="6"/>
      <c r="H106" s="1" t="s">
        <v>46</v>
      </c>
      <c r="I106" s="27"/>
      <c r="J106" s="28" t="str">
        <f>IF($I106&gt;0, $L106*I106, "")</f>
        <v/>
      </c>
      <c r="K106" s="29"/>
      <c r="L106" s="3">
        <v>75</v>
      </c>
      <c r="N106" s="44"/>
      <c r="O106" s="44"/>
      <c r="P106" s="44"/>
      <c r="Q106" s="44"/>
    </row>
    <row r="107" spans="1:17" s="36" customFormat="1" x14ac:dyDescent="0.25">
      <c r="A107" s="32"/>
      <c r="B107" s="32"/>
      <c r="C107" s="32"/>
      <c r="D107" s="32"/>
      <c r="E107" s="32"/>
      <c r="F107" s="33"/>
      <c r="G107" s="34"/>
      <c r="H107" s="2" t="s">
        <v>90</v>
      </c>
      <c r="I107" s="27"/>
      <c r="J107" s="28" t="str">
        <f>IF($I107&gt;0, $L107*I107, "")</f>
        <v/>
      </c>
      <c r="K107" s="35"/>
      <c r="L107" s="31">
        <v>100</v>
      </c>
      <c r="N107" s="44"/>
      <c r="O107" s="44"/>
      <c r="P107" s="44"/>
      <c r="Q107" s="44"/>
    </row>
    <row r="108" spans="1:17" s="36" customFormat="1" x14ac:dyDescent="0.25">
      <c r="A108" s="32"/>
      <c r="B108" s="32"/>
      <c r="C108" s="32"/>
      <c r="D108" s="32"/>
      <c r="E108" s="32"/>
      <c r="F108" s="33"/>
      <c r="G108" s="34"/>
      <c r="H108" s="2" t="s">
        <v>29</v>
      </c>
      <c r="I108" s="27"/>
      <c r="J108" s="28" t="str">
        <f>IF($I108&gt;0, $L108*I108, "")</f>
        <v/>
      </c>
      <c r="K108" s="35"/>
      <c r="L108" s="31">
        <v>135</v>
      </c>
      <c r="N108" s="44"/>
      <c r="O108" s="44"/>
      <c r="P108" s="44"/>
      <c r="Q108" s="44"/>
    </row>
    <row r="109" spans="1:17" s="36" customFormat="1" x14ac:dyDescent="0.25">
      <c r="A109" s="32"/>
      <c r="B109" s="32">
        <v>1</v>
      </c>
      <c r="C109" s="32"/>
      <c r="D109" s="32"/>
      <c r="E109" s="32"/>
      <c r="F109" s="33"/>
      <c r="G109" s="34" t="s">
        <v>83</v>
      </c>
      <c r="H109" s="2"/>
      <c r="I109" s="27"/>
      <c r="J109" s="28" t="str">
        <f>IF($I109&gt;0, $L109*I109, "")</f>
        <v/>
      </c>
      <c r="K109" s="35"/>
      <c r="L109" s="31"/>
      <c r="N109" s="44"/>
      <c r="O109" s="44"/>
      <c r="P109" s="44"/>
      <c r="Q109" s="44"/>
    </row>
    <row r="110" spans="1:17" s="36" customFormat="1" x14ac:dyDescent="0.25">
      <c r="A110" s="32"/>
      <c r="B110" s="32"/>
      <c r="C110" s="32"/>
      <c r="D110" s="32"/>
      <c r="E110" s="32"/>
      <c r="F110" s="33"/>
      <c r="G110" s="34"/>
      <c r="H110" s="2" t="s">
        <v>3</v>
      </c>
      <c r="I110" s="27"/>
      <c r="J110" s="28" t="str">
        <f>IF($I110&gt;0, $L110*I110, "")</f>
        <v/>
      </c>
      <c r="K110" s="35"/>
      <c r="L110" s="31">
        <v>500</v>
      </c>
      <c r="N110" s="44"/>
      <c r="O110" s="44"/>
      <c r="P110" s="44"/>
      <c r="Q110" s="44"/>
    </row>
    <row r="111" spans="1:17" s="36" customFormat="1" x14ac:dyDescent="0.25">
      <c r="A111" s="32"/>
      <c r="B111" s="32"/>
      <c r="C111" s="32"/>
      <c r="D111" s="32"/>
      <c r="E111" s="32"/>
      <c r="F111" s="33"/>
      <c r="G111" s="34"/>
      <c r="H111" s="2" t="s">
        <v>101</v>
      </c>
      <c r="I111" s="27"/>
      <c r="J111" s="28" t="str">
        <f>IF($I111&gt;0, $L111*I111, "")</f>
        <v/>
      </c>
      <c r="K111" s="35"/>
      <c r="L111" s="31">
        <v>0</v>
      </c>
      <c r="N111" s="44"/>
      <c r="O111" s="44"/>
      <c r="P111" s="44"/>
      <c r="Q111" s="44"/>
    </row>
    <row r="112" spans="1:17" s="36" customFormat="1" x14ac:dyDescent="0.25">
      <c r="A112" s="32"/>
      <c r="B112" s="32"/>
      <c r="C112" s="32"/>
      <c r="D112" s="32"/>
      <c r="E112" s="32"/>
      <c r="F112" s="33"/>
      <c r="G112" s="34"/>
      <c r="H112" s="2" t="s">
        <v>38</v>
      </c>
      <c r="I112" s="27"/>
      <c r="J112" s="28" t="str">
        <f>IF($I112&gt;0, $L112*I112, "")</f>
        <v/>
      </c>
      <c r="K112" s="35"/>
      <c r="L112" s="31">
        <v>600</v>
      </c>
      <c r="N112" s="44"/>
      <c r="O112" s="44"/>
      <c r="P112" s="44"/>
      <c r="Q112" s="44"/>
    </row>
    <row r="113" spans="1:17" s="36" customFormat="1" x14ac:dyDescent="0.25">
      <c r="A113" s="32"/>
      <c r="B113" s="32"/>
      <c r="C113" s="32"/>
      <c r="D113" s="32"/>
      <c r="E113" s="32"/>
      <c r="F113" s="33"/>
      <c r="G113" s="34"/>
      <c r="H113" s="2" t="s">
        <v>31</v>
      </c>
      <c r="I113" s="27"/>
      <c r="J113" s="28" t="str">
        <f>IF($I113&gt;0, $L113*I113, "")</f>
        <v/>
      </c>
      <c r="K113" s="35"/>
      <c r="L113" s="47" t="s">
        <v>32</v>
      </c>
      <c r="N113" s="44"/>
      <c r="O113" s="44"/>
      <c r="P113" s="44"/>
      <c r="Q113" s="44"/>
    </row>
    <row r="114" spans="1:17" s="36" customFormat="1" x14ac:dyDescent="0.25">
      <c r="A114" s="32"/>
      <c r="B114" s="32">
        <v>1</v>
      </c>
      <c r="C114" s="32"/>
      <c r="D114" s="32"/>
      <c r="E114" s="32"/>
      <c r="F114" s="33"/>
      <c r="G114" s="34" t="s">
        <v>84</v>
      </c>
      <c r="H114" s="2"/>
      <c r="I114" s="27"/>
      <c r="J114" s="28" t="str">
        <f>IF($I114&gt;0, $L114*I114, "")</f>
        <v/>
      </c>
      <c r="K114" s="35"/>
      <c r="L114" s="31"/>
      <c r="N114" s="44"/>
      <c r="O114" s="44"/>
      <c r="P114" s="44"/>
      <c r="Q114" s="44"/>
    </row>
    <row r="115" spans="1:17" s="36" customFormat="1" x14ac:dyDescent="0.25">
      <c r="A115" s="32"/>
      <c r="B115" s="32"/>
      <c r="C115" s="32"/>
      <c r="D115" s="32"/>
      <c r="E115" s="32"/>
      <c r="F115" s="33"/>
      <c r="G115" s="34"/>
      <c r="H115" s="2" t="s">
        <v>108</v>
      </c>
      <c r="I115" s="27"/>
      <c r="J115" s="28" t="str">
        <f>IF($I115&gt;0, $L115*I115, "")</f>
        <v/>
      </c>
      <c r="K115" s="35"/>
      <c r="L115" s="31">
        <v>0</v>
      </c>
      <c r="N115" s="44"/>
      <c r="O115" s="44"/>
      <c r="P115" s="44"/>
      <c r="Q115" s="44"/>
    </row>
    <row r="116" spans="1:17" s="36" customFormat="1" x14ac:dyDescent="0.25">
      <c r="A116" s="32"/>
      <c r="B116" s="32"/>
      <c r="C116" s="32"/>
      <c r="D116" s="32"/>
      <c r="E116" s="32"/>
      <c r="F116" s="33"/>
      <c r="G116" s="34"/>
      <c r="H116" s="2" t="s">
        <v>133</v>
      </c>
      <c r="I116" s="27"/>
      <c r="J116" s="28" t="str">
        <f>IF($I116&gt;0, $L116*I116, "")</f>
        <v/>
      </c>
      <c r="K116" s="35"/>
      <c r="L116" s="31">
        <v>200</v>
      </c>
      <c r="N116" s="44"/>
      <c r="O116" s="44"/>
      <c r="P116" s="44"/>
      <c r="Q116" s="44"/>
    </row>
    <row r="117" spans="1:17" x14ac:dyDescent="0.25">
      <c r="A117" s="30"/>
      <c r="B117" s="30"/>
      <c r="C117" s="30"/>
      <c r="D117" s="30"/>
      <c r="E117" s="30"/>
      <c r="H117" s="1" t="s">
        <v>142</v>
      </c>
      <c r="I117" s="27"/>
      <c r="J117" s="28" t="str">
        <f>IF($I117&gt;0, $L117*I117, "")</f>
        <v/>
      </c>
      <c r="K117" s="29"/>
      <c r="L117" s="3">
        <v>750</v>
      </c>
    </row>
    <row r="118" spans="1:17" x14ac:dyDescent="0.25">
      <c r="A118" s="30"/>
      <c r="B118" s="30"/>
      <c r="C118" s="30"/>
      <c r="D118" s="30"/>
      <c r="E118" s="30"/>
      <c r="H118" s="1" t="s">
        <v>143</v>
      </c>
      <c r="I118" s="27"/>
      <c r="J118" s="28" t="str">
        <f>IF($I118&gt;0, $L118*I118, "")</f>
        <v/>
      </c>
      <c r="K118" s="29"/>
      <c r="L118" s="3">
        <v>700</v>
      </c>
    </row>
    <row r="119" spans="1:17" x14ac:dyDescent="0.25">
      <c r="A119" s="30"/>
      <c r="B119" s="30"/>
      <c r="C119" s="30"/>
      <c r="D119" s="30"/>
      <c r="E119" s="30"/>
      <c r="H119" s="1" t="s">
        <v>63</v>
      </c>
      <c r="I119" s="27"/>
      <c r="J119" s="28" t="str">
        <f>IF($I119&gt;0, $L119*I119, "")</f>
        <v/>
      </c>
      <c r="K119" s="29"/>
      <c r="L119" s="3">
        <v>1100</v>
      </c>
    </row>
    <row r="120" spans="1:17" x14ac:dyDescent="0.25">
      <c r="A120" s="30"/>
      <c r="B120" s="30"/>
      <c r="C120" s="30"/>
      <c r="D120" s="30"/>
      <c r="E120" s="30"/>
      <c r="H120" s="1" t="s">
        <v>64</v>
      </c>
      <c r="I120" s="27"/>
      <c r="J120" s="28" t="str">
        <f>IF($I120&gt;0, $L120*I120, "")</f>
        <v/>
      </c>
      <c r="K120" s="29"/>
      <c r="L120" s="3">
        <v>1050</v>
      </c>
    </row>
    <row r="121" spans="1:17" s="36" customFormat="1" x14ac:dyDescent="0.25">
      <c r="A121" s="32">
        <v>1</v>
      </c>
      <c r="B121" s="32"/>
      <c r="C121" s="32"/>
      <c r="D121" s="32"/>
      <c r="E121" s="32"/>
      <c r="F121" s="33"/>
      <c r="G121" s="6" t="s">
        <v>54</v>
      </c>
      <c r="H121" s="1"/>
      <c r="I121" s="27"/>
      <c r="J121" s="28" t="str">
        <f>IF($I121&gt;0, $L121*I121, "")</f>
        <v/>
      </c>
      <c r="K121" s="29"/>
      <c r="L121" s="31"/>
      <c r="N121" s="44"/>
      <c r="O121" s="44"/>
      <c r="P121" s="44"/>
      <c r="Q121" s="44"/>
    </row>
    <row r="122" spans="1:17" x14ac:dyDescent="0.25">
      <c r="A122" s="30"/>
      <c r="B122" s="30"/>
      <c r="C122" s="30"/>
      <c r="D122" s="30"/>
      <c r="E122" s="30"/>
      <c r="H122" s="1" t="s">
        <v>99</v>
      </c>
      <c r="I122" s="27"/>
      <c r="J122" s="28" t="str">
        <f>IF($I122&gt;0, $L122*I122, "")</f>
        <v/>
      </c>
      <c r="K122" s="29"/>
      <c r="L122" s="3">
        <v>0</v>
      </c>
    </row>
    <row r="123" spans="1:17" x14ac:dyDescent="0.25">
      <c r="A123" s="30"/>
      <c r="B123" s="30"/>
      <c r="C123" s="30"/>
      <c r="D123" s="30"/>
      <c r="E123" s="30"/>
      <c r="H123" s="1" t="s">
        <v>95</v>
      </c>
      <c r="I123" s="27"/>
      <c r="J123" s="28" t="str">
        <f>IF($I123&gt;0, $L123*I123, "")</f>
        <v/>
      </c>
      <c r="K123" s="29"/>
      <c r="L123" s="3">
        <v>75</v>
      </c>
    </row>
    <row r="124" spans="1:17" x14ac:dyDescent="0.25">
      <c r="A124" s="30">
        <v>2</v>
      </c>
      <c r="B124" s="30"/>
      <c r="C124" s="30">
        <v>1</v>
      </c>
      <c r="D124" s="30"/>
      <c r="E124" s="30"/>
      <c r="H124" s="1" t="s">
        <v>94</v>
      </c>
      <c r="I124" s="27"/>
      <c r="J124" s="28" t="str">
        <f>IF($I124&gt;0, $L124*I124, "")</f>
        <v/>
      </c>
      <c r="K124" s="29"/>
      <c r="L124" s="3">
        <v>35</v>
      </c>
    </row>
    <row r="125" spans="1:17" x14ac:dyDescent="0.25">
      <c r="A125" s="30"/>
      <c r="B125" s="30"/>
      <c r="C125" s="30"/>
      <c r="D125" s="30"/>
      <c r="E125" s="30"/>
      <c r="H125" s="1" t="s">
        <v>96</v>
      </c>
      <c r="I125" s="27"/>
      <c r="J125" s="28" t="str">
        <f>IF($I125&gt;0, $L125*I125, "")</f>
        <v/>
      </c>
      <c r="K125" s="29"/>
      <c r="L125" s="3">
        <v>200</v>
      </c>
    </row>
    <row r="126" spans="1:17" x14ac:dyDescent="0.25">
      <c r="A126" s="30"/>
      <c r="B126" s="30"/>
      <c r="C126" s="30"/>
      <c r="D126" s="30"/>
      <c r="E126" s="30"/>
      <c r="H126" s="1" t="s">
        <v>97</v>
      </c>
      <c r="I126" s="27"/>
      <c r="J126" s="28" t="str">
        <f>IF($I126&gt;0, $L126*I126, "")</f>
        <v/>
      </c>
      <c r="K126" s="29"/>
      <c r="L126" s="3">
        <v>275</v>
      </c>
    </row>
    <row r="127" spans="1:17" x14ac:dyDescent="0.25">
      <c r="A127" s="30">
        <v>2</v>
      </c>
      <c r="B127" s="30"/>
      <c r="C127" s="30">
        <v>1</v>
      </c>
      <c r="D127" s="30"/>
      <c r="E127" s="30"/>
      <c r="H127" s="1" t="s">
        <v>98</v>
      </c>
      <c r="I127" s="27"/>
      <c r="J127" s="28" t="str">
        <f>IF($I127&gt;0, $L127*I127, "")</f>
        <v/>
      </c>
      <c r="K127" s="29"/>
      <c r="L127" s="3">
        <v>35</v>
      </c>
    </row>
    <row r="128" spans="1:17" x14ac:dyDescent="0.25">
      <c r="A128" s="30">
        <v>1</v>
      </c>
      <c r="B128" s="30"/>
      <c r="C128" s="30">
        <v>1</v>
      </c>
      <c r="D128" s="30"/>
      <c r="E128" s="30"/>
      <c r="H128" s="1" t="s">
        <v>35</v>
      </c>
      <c r="I128" s="27"/>
      <c r="J128" s="28" t="str">
        <f>IF($I128&gt;0, $L128*I128, "")</f>
        <v/>
      </c>
      <c r="K128" s="29"/>
      <c r="L128" s="3">
        <v>90</v>
      </c>
    </row>
    <row r="129" spans="1:17" s="36" customFormat="1" x14ac:dyDescent="0.25">
      <c r="A129" s="32"/>
      <c r="B129" s="32">
        <v>1</v>
      </c>
      <c r="C129" s="32"/>
      <c r="D129" s="32"/>
      <c r="E129" s="32"/>
      <c r="F129" s="33"/>
      <c r="G129" s="34" t="s">
        <v>53</v>
      </c>
      <c r="H129" s="2"/>
      <c r="I129" s="27"/>
      <c r="J129" s="28" t="str">
        <f>IF($I129&gt;0, $L129*I129, "")</f>
        <v/>
      </c>
      <c r="K129" s="35"/>
      <c r="L129" s="31"/>
      <c r="N129" s="44"/>
      <c r="O129" s="44"/>
      <c r="P129" s="44"/>
      <c r="Q129" s="44"/>
    </row>
    <row r="130" spans="1:17" s="36" customFormat="1" x14ac:dyDescent="0.25">
      <c r="A130" s="32"/>
      <c r="B130" s="32"/>
      <c r="C130" s="32"/>
      <c r="D130" s="32"/>
      <c r="E130" s="32"/>
      <c r="F130" s="33"/>
      <c r="G130" s="34"/>
      <c r="H130" s="2" t="s">
        <v>102</v>
      </c>
      <c r="I130" s="27"/>
      <c r="J130" s="28" t="str">
        <f>IF($I130&gt;0, $L130*I130, "")</f>
        <v/>
      </c>
      <c r="K130" s="35"/>
      <c r="L130" s="31">
        <v>0</v>
      </c>
      <c r="N130" s="44"/>
      <c r="O130" s="44"/>
      <c r="P130" s="44"/>
      <c r="Q130" s="44"/>
    </row>
    <row r="131" spans="1:17" s="36" customFormat="1" x14ac:dyDescent="0.25">
      <c r="A131" s="32"/>
      <c r="B131" s="32">
        <v>1</v>
      </c>
      <c r="C131" s="32"/>
      <c r="D131" s="32"/>
      <c r="E131" s="32"/>
      <c r="F131" s="33"/>
      <c r="G131" s="34"/>
      <c r="H131" s="2" t="s">
        <v>4</v>
      </c>
      <c r="I131" s="27"/>
      <c r="J131" s="28" t="str">
        <f>IF($I131&gt;0, $L131*I131, "")</f>
        <v/>
      </c>
      <c r="K131" s="35"/>
      <c r="L131" s="47" t="s">
        <v>32</v>
      </c>
      <c r="N131" s="44"/>
      <c r="O131" s="44"/>
      <c r="P131" s="44"/>
      <c r="Q131" s="44"/>
    </row>
    <row r="132" spans="1:17" s="36" customFormat="1" x14ac:dyDescent="0.25">
      <c r="A132" s="32"/>
      <c r="B132" s="32"/>
      <c r="C132" s="32"/>
      <c r="D132" s="32"/>
      <c r="E132" s="32"/>
      <c r="F132" s="33"/>
      <c r="G132" s="34"/>
      <c r="H132" s="2" t="s">
        <v>100</v>
      </c>
      <c r="I132" s="27">
        <v>1</v>
      </c>
      <c r="J132" s="28">
        <f>IF($I132&gt;0, $L132*I132, "")</f>
        <v>875</v>
      </c>
      <c r="K132" s="35"/>
      <c r="L132" s="31">
        <v>875</v>
      </c>
      <c r="N132" s="44"/>
      <c r="O132" s="44"/>
      <c r="P132" s="44"/>
      <c r="Q132" s="44"/>
    </row>
    <row r="133" spans="1:17" s="36" customFormat="1" x14ac:dyDescent="0.25">
      <c r="A133" s="32"/>
      <c r="B133" s="32"/>
      <c r="C133" s="32"/>
      <c r="D133" s="32"/>
      <c r="E133" s="32"/>
      <c r="F133" s="33"/>
      <c r="G133" s="34"/>
      <c r="H133" s="2" t="s">
        <v>18</v>
      </c>
      <c r="I133" s="27"/>
      <c r="J133" s="28" t="str">
        <f>IF($I133&gt;0, $L133*I133, "")</f>
        <v/>
      </c>
      <c r="K133" s="35"/>
      <c r="L133" s="31">
        <v>2800</v>
      </c>
      <c r="N133" s="44"/>
      <c r="O133" s="44"/>
      <c r="P133" s="44"/>
      <c r="Q133" s="44"/>
    </row>
    <row r="134" spans="1:17" s="36" customFormat="1" x14ac:dyDescent="0.25">
      <c r="A134" s="32"/>
      <c r="B134" s="32"/>
      <c r="C134" s="32"/>
      <c r="D134" s="32"/>
      <c r="E134" s="32"/>
      <c r="F134" s="33"/>
      <c r="G134" s="34"/>
      <c r="H134" s="2" t="s">
        <v>19</v>
      </c>
      <c r="I134" s="27"/>
      <c r="J134" s="28" t="str">
        <f>IF($I134&gt;0, $L134*I134, "")</f>
        <v/>
      </c>
      <c r="K134" s="35"/>
      <c r="L134" s="31">
        <v>3200</v>
      </c>
      <c r="N134" s="44"/>
      <c r="O134" s="44"/>
      <c r="P134" s="44"/>
      <c r="Q134" s="44"/>
    </row>
    <row r="135" spans="1:17" s="36" customFormat="1" x14ac:dyDescent="0.25">
      <c r="A135" s="32"/>
      <c r="B135" s="32"/>
      <c r="C135" s="32"/>
      <c r="D135" s="32"/>
      <c r="E135" s="32"/>
      <c r="F135" s="33"/>
      <c r="G135" s="34"/>
      <c r="H135" s="2" t="s">
        <v>16</v>
      </c>
      <c r="I135" s="27"/>
      <c r="J135" s="28" t="str">
        <f>IF($I135&gt;0, $L135*I135, "")</f>
        <v/>
      </c>
      <c r="K135" s="35"/>
      <c r="L135" s="31">
        <v>825</v>
      </c>
      <c r="N135" s="44"/>
      <c r="O135" s="44"/>
      <c r="P135" s="44"/>
      <c r="Q135" s="44"/>
    </row>
    <row r="136" spans="1:17" s="36" customFormat="1" x14ac:dyDescent="0.25">
      <c r="A136" s="32"/>
      <c r="B136" s="32"/>
      <c r="C136" s="32"/>
      <c r="D136" s="32"/>
      <c r="E136" s="32"/>
      <c r="F136" s="33"/>
      <c r="G136" s="34"/>
      <c r="H136" s="2" t="s">
        <v>17</v>
      </c>
      <c r="I136" s="27"/>
      <c r="J136" s="28" t="str">
        <f>IF($I136&gt;0, $L136*I136, "")</f>
        <v/>
      </c>
      <c r="K136" s="35"/>
      <c r="L136" s="31">
        <v>225</v>
      </c>
      <c r="N136" s="44"/>
      <c r="O136" s="44"/>
      <c r="P136" s="44"/>
      <c r="Q136" s="44"/>
    </row>
    <row r="137" spans="1:17" s="36" customFormat="1" x14ac:dyDescent="0.25">
      <c r="A137" s="32"/>
      <c r="B137" s="32"/>
      <c r="C137" s="32"/>
      <c r="D137" s="32"/>
      <c r="E137" s="32"/>
      <c r="F137" s="33"/>
      <c r="G137" s="34"/>
      <c r="H137" s="2" t="s">
        <v>105</v>
      </c>
      <c r="I137" s="27"/>
      <c r="J137" s="28" t="str">
        <f>IF($I137&gt;0, $L137*I137, "")</f>
        <v/>
      </c>
      <c r="K137" s="35"/>
      <c r="L137" s="31">
        <v>645</v>
      </c>
      <c r="N137" s="44"/>
      <c r="O137" s="44"/>
      <c r="P137" s="44"/>
      <c r="Q137" s="44"/>
    </row>
    <row r="138" spans="1:17" s="36" customFormat="1" x14ac:dyDescent="0.25">
      <c r="A138" s="32"/>
      <c r="B138" s="32"/>
      <c r="C138" s="32"/>
      <c r="D138" s="32"/>
      <c r="E138" s="32"/>
      <c r="F138" s="33"/>
      <c r="G138" s="34"/>
      <c r="H138" s="2" t="s">
        <v>88</v>
      </c>
      <c r="I138" s="27"/>
      <c r="J138" s="28" t="str">
        <f>IF($I138&gt;0, $L138*I138, "")</f>
        <v/>
      </c>
      <c r="K138" s="35"/>
      <c r="L138" s="31">
        <v>0</v>
      </c>
      <c r="N138" s="44"/>
      <c r="O138" s="44"/>
      <c r="P138" s="44"/>
      <c r="Q138" s="44"/>
    </row>
    <row r="139" spans="1:17" s="36" customFormat="1" x14ac:dyDescent="0.25">
      <c r="A139" s="32"/>
      <c r="B139" s="32"/>
      <c r="C139" s="32"/>
      <c r="D139" s="32"/>
      <c r="E139" s="32"/>
      <c r="F139" s="33"/>
      <c r="G139" s="34"/>
      <c r="H139" s="2" t="s">
        <v>104</v>
      </c>
      <c r="I139" s="27"/>
      <c r="J139" s="28" t="str">
        <f>IF($I139&gt;0, $L139*I139, "")</f>
        <v/>
      </c>
      <c r="K139" s="35"/>
      <c r="L139" s="31">
        <v>150</v>
      </c>
      <c r="N139" s="44"/>
      <c r="O139" s="44"/>
      <c r="P139" s="44"/>
      <c r="Q139" s="44"/>
    </row>
    <row r="140" spans="1:17" s="36" customFormat="1" x14ac:dyDescent="0.25">
      <c r="A140" s="32"/>
      <c r="B140" s="32"/>
      <c r="C140" s="32"/>
      <c r="D140" s="32"/>
      <c r="E140" s="32"/>
      <c r="F140" s="33"/>
      <c r="G140" s="34"/>
      <c r="H140" s="2" t="s">
        <v>103</v>
      </c>
      <c r="I140" s="27"/>
      <c r="J140" s="28" t="str">
        <f>IF($I140&gt;0, $L140*I140, "")</f>
        <v/>
      </c>
      <c r="K140" s="35"/>
      <c r="L140" s="31">
        <v>250</v>
      </c>
      <c r="N140" s="44"/>
      <c r="O140" s="44"/>
      <c r="P140" s="44"/>
      <c r="Q140" s="44"/>
    </row>
    <row r="141" spans="1:17" s="36" customFormat="1" x14ac:dyDescent="0.25">
      <c r="A141" s="32"/>
      <c r="B141" s="32"/>
      <c r="C141" s="32"/>
      <c r="D141" s="32"/>
      <c r="E141" s="32"/>
      <c r="F141" s="33"/>
      <c r="G141" s="6" t="s">
        <v>7</v>
      </c>
      <c r="H141" s="1"/>
      <c r="I141" s="27"/>
      <c r="J141" s="28" t="str">
        <f>IF($I141&gt;0, $L141*I141, "")</f>
        <v/>
      </c>
      <c r="K141" s="29"/>
      <c r="L141" s="3"/>
      <c r="N141" s="44"/>
      <c r="O141" s="44"/>
      <c r="P141" s="44"/>
      <c r="Q141" s="44"/>
    </row>
    <row r="142" spans="1:17" s="36" customFormat="1" x14ac:dyDescent="0.25">
      <c r="A142" s="32"/>
      <c r="B142" s="32"/>
      <c r="C142" s="32"/>
      <c r="D142" s="32"/>
      <c r="E142" s="32"/>
      <c r="F142" s="33"/>
      <c r="G142" s="34"/>
      <c r="H142" s="1" t="s">
        <v>89</v>
      </c>
      <c r="I142" s="27"/>
      <c r="J142" s="28" t="str">
        <f>IF($I142&gt;0, $L142*I142, "")</f>
        <v/>
      </c>
      <c r="K142" s="29"/>
      <c r="L142" s="3">
        <v>250</v>
      </c>
      <c r="N142" s="44"/>
      <c r="O142" s="44"/>
      <c r="P142" s="44"/>
      <c r="Q142" s="44"/>
    </row>
    <row r="143" spans="1:17" x14ac:dyDescent="0.25">
      <c r="A143" s="30"/>
      <c r="B143" s="30"/>
      <c r="C143" s="30"/>
      <c r="D143" s="30"/>
      <c r="E143" s="30"/>
      <c r="H143" s="1" t="s">
        <v>72</v>
      </c>
      <c r="I143" s="27">
        <v>1</v>
      </c>
      <c r="J143" s="28">
        <f>IF($I143&gt;0, $L143*I143, "")</f>
        <v>500</v>
      </c>
      <c r="K143" s="29"/>
      <c r="L143" s="3">
        <v>500</v>
      </c>
    </row>
    <row r="144" spans="1:17" ht="13.8" thickBot="1" x14ac:dyDescent="0.3">
      <c r="A144" s="30"/>
      <c r="B144" s="30"/>
      <c r="C144" s="30"/>
      <c r="D144" s="30"/>
      <c r="E144" s="30"/>
      <c r="H144" s="2" t="s">
        <v>67</v>
      </c>
      <c r="I144" s="27">
        <v>1</v>
      </c>
      <c r="J144" s="28">
        <f>IF($I144&gt;0, $L144*I144, "")</f>
        <v>415</v>
      </c>
      <c r="K144" s="35"/>
      <c r="L144" s="31">
        <v>415</v>
      </c>
    </row>
    <row r="145" spans="1:17" ht="15" thickTop="1" thickBot="1" x14ac:dyDescent="0.3">
      <c r="A145" s="30"/>
      <c r="B145" s="30">
        <v>1</v>
      </c>
      <c r="C145" s="30">
        <v>1</v>
      </c>
      <c r="D145" s="30"/>
      <c r="E145" s="30"/>
      <c r="H145" s="39"/>
      <c r="I145" s="40"/>
      <c r="J145" s="41">
        <f>SUM(J8:J144)</f>
        <v>79790</v>
      </c>
    </row>
    <row r="146" spans="1:17" s="36" customFormat="1" ht="13.8" thickTop="1" x14ac:dyDescent="0.25">
      <c r="A146" s="32"/>
      <c r="B146" s="32">
        <v>1</v>
      </c>
      <c r="C146" s="32">
        <v>1</v>
      </c>
      <c r="D146" s="32"/>
      <c r="E146" s="32"/>
      <c r="F146" s="33"/>
      <c r="G146" s="34"/>
      <c r="H146" s="15"/>
      <c r="I146" s="8"/>
      <c r="L146" s="10"/>
      <c r="N146" s="44"/>
      <c r="O146" s="44"/>
      <c r="P146" s="44"/>
      <c r="Q146" s="44"/>
    </row>
    <row r="147" spans="1:17" s="36" customFormat="1" x14ac:dyDescent="0.25">
      <c r="A147" s="42"/>
      <c r="B147" s="42"/>
      <c r="C147" s="42"/>
      <c r="D147" s="42"/>
      <c r="E147" s="42"/>
      <c r="F147" s="33"/>
      <c r="G147" s="34"/>
      <c r="H147" s="39"/>
      <c r="I147" s="8"/>
      <c r="J147" s="9"/>
      <c r="K147" s="9"/>
      <c r="L147" s="10"/>
      <c r="N147" s="44"/>
      <c r="O147" s="44"/>
      <c r="P147" s="44"/>
      <c r="Q147" s="44"/>
    </row>
    <row r="148" spans="1:17" x14ac:dyDescent="0.25">
      <c r="A148" s="19"/>
      <c r="B148" s="19"/>
      <c r="C148" s="19"/>
      <c r="D148" s="19"/>
      <c r="E148" s="19"/>
      <c r="J148" s="36"/>
      <c r="K148" s="36"/>
    </row>
    <row r="149" spans="1:17" s="36" customFormat="1" x14ac:dyDescent="0.25">
      <c r="A149" s="42"/>
      <c r="B149" s="42"/>
      <c r="C149" s="42"/>
      <c r="D149" s="42"/>
      <c r="E149" s="42"/>
      <c r="F149" s="33"/>
      <c r="G149" s="34"/>
      <c r="H149" s="39"/>
      <c r="I149" s="8"/>
      <c r="J149" s="9"/>
      <c r="K149" s="9"/>
      <c r="L149" s="10"/>
      <c r="N149" s="44"/>
      <c r="O149" s="44"/>
      <c r="P149" s="44"/>
      <c r="Q149" s="44"/>
    </row>
    <row r="150" spans="1:17" x14ac:dyDescent="0.25">
      <c r="A150" s="19"/>
      <c r="B150" s="19"/>
      <c r="C150" s="19"/>
      <c r="D150" s="19"/>
      <c r="E150" s="19"/>
      <c r="J150" s="36"/>
      <c r="K150" s="36"/>
    </row>
    <row r="151" spans="1:17" s="36" customFormat="1" x14ac:dyDescent="0.25">
      <c r="A151" s="42"/>
      <c r="B151" s="42"/>
      <c r="C151" s="42"/>
      <c r="D151" s="42"/>
      <c r="E151" s="42"/>
      <c r="F151" s="33"/>
      <c r="G151" s="34"/>
      <c r="H151" s="39"/>
      <c r="I151" s="8"/>
      <c r="J151" s="9"/>
      <c r="K151" s="9"/>
      <c r="L151" s="10"/>
      <c r="N151" s="44"/>
      <c r="O151" s="44"/>
      <c r="P151" s="44"/>
      <c r="Q151" s="44"/>
    </row>
    <row r="152" spans="1:17" x14ac:dyDescent="0.25">
      <c r="A152" s="19"/>
      <c r="B152" s="19"/>
      <c r="C152" s="19"/>
      <c r="D152" s="19"/>
      <c r="E152" s="19"/>
    </row>
    <row r="153" spans="1:17" s="36" customFormat="1" x14ac:dyDescent="0.25">
      <c r="A153" s="42"/>
      <c r="B153" s="42"/>
      <c r="C153" s="42"/>
      <c r="D153" s="42"/>
      <c r="E153" s="42"/>
      <c r="F153" s="33"/>
      <c r="G153" s="34"/>
      <c r="H153" s="15"/>
      <c r="I153" s="8"/>
      <c r="J153" s="9"/>
      <c r="K153" s="9"/>
      <c r="L153" s="10"/>
      <c r="N153" s="44"/>
      <c r="O153" s="44"/>
      <c r="P153" s="44"/>
      <c r="Q153" s="44"/>
    </row>
    <row r="154" spans="1:17" x14ac:dyDescent="0.25">
      <c r="A154" s="19"/>
      <c r="B154" s="19"/>
      <c r="C154" s="19"/>
      <c r="D154" s="19"/>
      <c r="E154" s="19"/>
      <c r="J154" s="36"/>
      <c r="K154" s="36"/>
    </row>
    <row r="155" spans="1:17" x14ac:dyDescent="0.25">
      <c r="A155" s="19"/>
      <c r="B155" s="19"/>
      <c r="C155" s="19"/>
      <c r="D155" s="19"/>
      <c r="E155" s="19"/>
      <c r="H155" s="39"/>
    </row>
    <row r="156" spans="1:17" x14ac:dyDescent="0.25">
      <c r="A156" s="19"/>
      <c r="B156" s="19"/>
      <c r="C156" s="19"/>
      <c r="D156" s="19"/>
      <c r="E156" s="19"/>
      <c r="J156" s="36"/>
      <c r="K156" s="36"/>
    </row>
    <row r="157" spans="1:17" s="36" customFormat="1" x14ac:dyDescent="0.25">
      <c r="A157" s="42"/>
      <c r="B157" s="42"/>
      <c r="C157" s="42"/>
      <c r="D157" s="42"/>
      <c r="E157" s="42"/>
      <c r="F157" s="33"/>
      <c r="G157" s="34"/>
      <c r="H157" s="39"/>
      <c r="I157" s="8"/>
      <c r="J157" s="9"/>
      <c r="K157" s="9"/>
      <c r="L157" s="10"/>
      <c r="N157" s="44"/>
      <c r="O157" s="44"/>
      <c r="P157" s="44"/>
      <c r="Q157" s="44"/>
    </row>
    <row r="158" spans="1:17" x14ac:dyDescent="0.25">
      <c r="A158" s="19"/>
      <c r="B158" s="19"/>
      <c r="C158" s="19"/>
      <c r="D158" s="19"/>
      <c r="E158" s="19"/>
      <c r="J158" s="36"/>
      <c r="K158" s="36"/>
    </row>
    <row r="159" spans="1:17" s="36" customFormat="1" x14ac:dyDescent="0.25">
      <c r="A159" s="42"/>
      <c r="B159" s="42"/>
      <c r="C159" s="42"/>
      <c r="D159" s="42"/>
      <c r="E159" s="42"/>
      <c r="F159" s="33"/>
      <c r="G159" s="34"/>
      <c r="H159" s="39"/>
      <c r="I159" s="8"/>
      <c r="L159" s="10"/>
      <c r="N159" s="44"/>
      <c r="O159" s="44"/>
      <c r="P159" s="44"/>
      <c r="Q159" s="44"/>
    </row>
    <row r="160" spans="1:17" x14ac:dyDescent="0.25">
      <c r="H160" s="39"/>
      <c r="J160" s="36"/>
      <c r="K160" s="36"/>
    </row>
    <row r="161" spans="1:17" s="36" customFormat="1" x14ac:dyDescent="0.25">
      <c r="A161" s="43"/>
      <c r="B161" s="43"/>
      <c r="C161" s="43"/>
      <c r="D161" s="43"/>
      <c r="E161" s="43"/>
      <c r="F161" s="33"/>
      <c r="G161" s="34"/>
      <c r="H161" s="39"/>
      <c r="I161" s="8"/>
      <c r="J161" s="9"/>
      <c r="K161" s="9"/>
      <c r="L161" s="10"/>
      <c r="N161" s="44"/>
      <c r="O161" s="44"/>
      <c r="P161" s="44"/>
      <c r="Q161" s="44"/>
    </row>
    <row r="162" spans="1:17" s="36" customFormat="1" x14ac:dyDescent="0.25">
      <c r="A162" s="43"/>
      <c r="B162" s="43"/>
      <c r="C162" s="43"/>
      <c r="D162" s="43"/>
      <c r="E162" s="43"/>
      <c r="F162" s="33"/>
      <c r="G162" s="34"/>
      <c r="H162" s="15"/>
      <c r="I162" s="8"/>
      <c r="J162" s="9"/>
      <c r="K162" s="9"/>
      <c r="L162" s="10"/>
      <c r="N162" s="44"/>
      <c r="O162" s="44"/>
      <c r="P162" s="44"/>
      <c r="Q162" s="44"/>
    </row>
    <row r="163" spans="1:17" s="36" customFormat="1" x14ac:dyDescent="0.25">
      <c r="A163" s="43"/>
      <c r="B163" s="43"/>
      <c r="C163" s="43"/>
      <c r="D163" s="43"/>
      <c r="E163" s="43"/>
      <c r="F163" s="33"/>
      <c r="G163" s="34"/>
      <c r="H163" s="15"/>
      <c r="I163" s="8"/>
      <c r="J163" s="9"/>
      <c r="K163" s="9"/>
      <c r="L163" s="10"/>
      <c r="N163" s="44"/>
      <c r="O163" s="44"/>
      <c r="P163" s="44"/>
      <c r="Q163" s="44"/>
    </row>
  </sheetData>
  <dataConsolidate/>
  <mergeCells count="4">
    <mergeCell ref="G35:H35"/>
    <mergeCell ref="A4:E5"/>
    <mergeCell ref="G24:H24"/>
    <mergeCell ref="G28:H28"/>
  </mergeCells>
  <phoneticPr fontId="0" type="noConversion"/>
  <dataValidations count="2">
    <dataValidation type="list" allowBlank="1" showInputMessage="1" showErrorMessage="1" sqref="I9 I18:I20 I22:I23 I25:I27 I29:I34 I36:I37 I39:I43 I45:I47 I49:I52 I54:I56 I58:I70 I72:I83 I85:I94 I96:I108 I110:I113 I130:I140 I142:I144" xr:uid="{7D29A27F-026C-42B5-9737-879FFE0F9379}">
      <formula1>$N$8:$N$9</formula1>
    </dataValidation>
    <dataValidation type="list" allowBlank="1" showInputMessage="1" showErrorMessage="1" sqref="I115:I120 I122:I128" xr:uid="{E92E78F9-3B74-4566-BBAC-A714F40243B5}">
      <formula1>$N$8:$N$10</formula1>
    </dataValidation>
  </dataValidations>
  <printOptions horizontalCentered="1"/>
  <pageMargins left="0.15748031496062992" right="0.15748031496062992" top="0.19685039370078741" bottom="0.19685039370078741" header="0" footer="0"/>
  <pageSetup paperSize="9" scale="83" fitToHeight="0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Hide">
                <anchor moveWithCells="1" sizeWithCells="1">
                  <from>
                    <xdr:col>0</xdr:col>
                    <xdr:colOff>22860</xdr:colOff>
                    <xdr:row>2</xdr:row>
                    <xdr:rowOff>7620</xdr:rowOff>
                  </from>
                  <to>
                    <xdr:col>0</xdr:col>
                    <xdr:colOff>601980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Button 30">
              <controlPr defaultSize="0" print="0" autoFill="0" autoPict="0" macro="[0]!newrow">
                <anchor moveWithCells="1" sizeWithCells="1">
                  <from>
                    <xdr:col>0</xdr:col>
                    <xdr:colOff>38100</xdr:colOff>
                    <xdr:row>0</xdr:row>
                    <xdr:rowOff>22860</xdr:rowOff>
                  </from>
                  <to>
                    <xdr:col>0</xdr:col>
                    <xdr:colOff>571500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Button 32">
              <controlPr defaultSize="0" print="0" autoFill="0" autoPict="0" macro="[0]!delrow">
                <anchor moveWithCells="1" sizeWithCells="1">
                  <from>
                    <xdr:col>0</xdr:col>
                    <xdr:colOff>579120</xdr:colOff>
                    <xdr:row>0</xdr:row>
                    <xdr:rowOff>22860</xdr:rowOff>
                  </from>
                  <to>
                    <xdr:col>1</xdr:col>
                    <xdr:colOff>502920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Prices</vt:lpstr>
      <vt:lpstr>Prices!Obszar_wydruku</vt:lpstr>
      <vt:lpstr>Prices!Tytuły_wydruku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Bartosz Cieluch</cp:lastModifiedBy>
  <cp:lastPrinted>2022-07-25T13:20:31Z</cp:lastPrinted>
  <dcterms:created xsi:type="dcterms:W3CDTF">2000-11-27T14:50:11Z</dcterms:created>
  <dcterms:modified xsi:type="dcterms:W3CDTF">2026-01-23T16:04:35Z</dcterms:modified>
</cp:coreProperties>
</file>