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arto\OneDrive\Pulpit\moje dokumenty\A ARIEL sprzedaz\Cenniki\2026\"/>
    </mc:Choice>
  </mc:AlternateContent>
  <xr:revisionPtr revIDLastSave="0" documentId="13_ncr:1_{AD63DD22-C8F8-4B5C-BDC7-AE5C0842B9B9}" xr6:coauthVersionLast="47" xr6:coauthVersionMax="47" xr10:uidLastSave="{00000000-0000-0000-0000-000000000000}"/>
  <workbookProtection workbookAlgorithmName="SHA-512" workbookHashValue="na+RNkxqj5EYdow0TFDkc2Gipcwm9BU1+VBSIPDTVa8/ZQofOompfX64vYsqoK+8iMjZfJxlKnWkAVVTiG3wIg==" workbookSaltValue="vVwvuPCm1NAgbxeTL17MHw==" workbookSpinCount="100000" lockStructure="1"/>
  <bookViews>
    <workbookView showSheetTabs="0" xWindow="-108" yWindow="-108" windowWidth="23256" windowHeight="13896" xr2:uid="{00000000-000D-0000-FFFF-FFFF00000000}"/>
  </bookViews>
  <sheets>
    <sheet name="Prices" sheetId="1" r:id="rId1"/>
  </sheets>
  <definedNames>
    <definedName name="_xlnm.Print_Area" localSheetId="0">Prices!$F$1:$L$147</definedName>
    <definedName name="_xlnm.Print_Titles" localSheetId="0">Prices!$1:$7</definedName>
  </definedNames>
  <calcPr calcId="191029"/>
</workbook>
</file>

<file path=xl/calcChain.xml><?xml version="1.0" encoding="utf-8"?>
<calcChain xmlns="http://schemas.openxmlformats.org/spreadsheetml/2006/main">
  <c r="K17" i="1" l="1"/>
  <c r="K146" i="1"/>
  <c r="K9" i="1"/>
  <c r="K11" i="1"/>
  <c r="K10" i="1"/>
  <c r="K12" i="1"/>
  <c r="K13" i="1"/>
  <c r="K14" i="1"/>
  <c r="K15" i="1"/>
  <c r="K16" i="1"/>
  <c r="K29" i="1" l="1"/>
  <c r="K28" i="1" l="1"/>
  <c r="K18" i="1" l="1"/>
  <c r="K19" i="1"/>
  <c r="K20" i="1"/>
  <c r="K21" i="1"/>
  <c r="K22" i="1"/>
  <c r="K23" i="1"/>
  <c r="K24" i="1"/>
  <c r="K25" i="1"/>
  <c r="K26" i="1"/>
  <c r="K27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7" i="1" l="1"/>
  <c r="J3" i="1" s="1"/>
</calcChain>
</file>

<file path=xl/sharedStrings.xml><?xml version="1.0" encoding="utf-8"?>
<sst xmlns="http://schemas.openxmlformats.org/spreadsheetml/2006/main" count="299" uniqueCount="295">
  <si>
    <t>Locking Fuel Cap</t>
  </si>
  <si>
    <t>Quick Release Steering Wheel</t>
  </si>
  <si>
    <t>High-Level Brake Light</t>
  </si>
  <si>
    <t>Ambidextrous Chassis</t>
  </si>
  <si>
    <t>Painted Bodywork</t>
  </si>
  <si>
    <t>Power Upgrades</t>
  </si>
  <si>
    <t>Options - Brakes</t>
  </si>
  <si>
    <t>Options - Other / Cosmetic / Misc</t>
  </si>
  <si>
    <t>Options - Legal / On the Road</t>
  </si>
  <si>
    <t>Race</t>
  </si>
  <si>
    <t>Road</t>
  </si>
  <si>
    <t>Track</t>
  </si>
  <si>
    <t>-</t>
  </si>
  <si>
    <t>To change the auto selection place the quantity required against the required options and they will be selected together.</t>
  </si>
  <si>
    <t>Clear All</t>
  </si>
  <si>
    <t>Carbon Fibre Mudguard Set</t>
  </si>
  <si>
    <t>Carbon Fibre Instrument Panel</t>
  </si>
  <si>
    <t>Base Car</t>
  </si>
  <si>
    <t>Options - Suspension</t>
  </si>
  <si>
    <t>Options - Steering</t>
  </si>
  <si>
    <t>Options - Dampers</t>
  </si>
  <si>
    <t>Cockpit Adjustable Remote Brake Bias</t>
  </si>
  <si>
    <t>Options - Track Day / Race</t>
  </si>
  <si>
    <t>12v. Auxillary feed with Cigarette Lighter Type Socket</t>
  </si>
  <si>
    <t>Indoor Stretch Fleece Car Cover</t>
  </si>
  <si>
    <t>Outdoor Showerproof Car Cover</t>
  </si>
  <si>
    <t>Battery Optimiser/Trickle Charger</t>
  </si>
  <si>
    <t>Fire Extinguisher (Stand Alone) - Road/Track Day Use</t>
  </si>
  <si>
    <t>Alternative Colour Powder Coat Chassis</t>
  </si>
  <si>
    <t>POA</t>
  </si>
  <si>
    <t>Bilstein Single Adjustable Dampers with 2 piece springs - Road/Track</t>
  </si>
  <si>
    <t>Bilstein MDS 2 way Adjustable Dampers with 2 piece springs - Road/Track</t>
  </si>
  <si>
    <t>Machined Aluminium Wing Mirror Set</t>
  </si>
  <si>
    <t>Bolted in Full Roll-Over Bar - Road/Track Day Use</t>
  </si>
  <si>
    <t xml:space="preserve">V Type Crutch Strap for 3" Seat Belts/Harnesses (each side) </t>
  </si>
  <si>
    <t>Sports Exhaust Silencer (as well as standard silencer as spare)</t>
  </si>
  <si>
    <t>Baffled Engine Oil Sump</t>
  </si>
  <si>
    <t>Bilstein Single Adjustable Dampers with 2 piece springs - Track Bias</t>
  </si>
  <si>
    <t>Bilstein MDS 2 way Adjustable Dampers with 2 piece springs - Track Bias</t>
  </si>
  <si>
    <t>Silver/Gunmetal/Gloss Black/Titanium Powder Coat Chassis</t>
  </si>
  <si>
    <t>Side Panels</t>
  </si>
  <si>
    <t>Fire Extinguisher Kit Plumbed In - Race Use</t>
  </si>
  <si>
    <t>Race Needle Roller Bellcranks</t>
  </si>
  <si>
    <t>Alternative Colour Wheels</t>
  </si>
  <si>
    <t xml:space="preserve">Lightweight Flywheel </t>
  </si>
  <si>
    <t>3 Stage Variable Turbo Boost Controller</t>
  </si>
  <si>
    <t>Stainless Steel Fittings on Brake and Clutch Lines</t>
  </si>
  <si>
    <t>Chromoly Adjustable Camber Aerofoil Wishbones and Pushrods</t>
  </si>
  <si>
    <t>Roadside Temporary Puncture Repair Kit</t>
  </si>
  <si>
    <t>Black Brake and Clutch Lines with Stainless Steel Fittings</t>
  </si>
  <si>
    <t>Polished Sports Exhaust Silencer (as well as standard silencer as spare)</t>
  </si>
  <si>
    <t>Polishing of Complete Exhaust System</t>
  </si>
  <si>
    <t>Track Day Lap Timing</t>
  </si>
  <si>
    <t>Track Day Lap Timing with Brake Pressure Overlay on Video</t>
  </si>
  <si>
    <t>Reversing Camera System</t>
  </si>
  <si>
    <t>Options - Body/Colours</t>
  </si>
  <si>
    <t>Options - Seat Belts / Safety Harnesses</t>
  </si>
  <si>
    <t>Battery Master Cut-Off Switch Kit</t>
  </si>
  <si>
    <t>Welded in Full Roll Cage - Race Use</t>
  </si>
  <si>
    <t>Towing Eye Kit Rear Road/Track Day Use (1 x hook)</t>
  </si>
  <si>
    <t>Towing Eye Kit Rear Race Use (2 x straps)</t>
  </si>
  <si>
    <t>Towing Eye Kit Front Race Use (2 x straps)</t>
  </si>
  <si>
    <t>Towing Eye Kit Front Road/Track Day Use (1 x hook)</t>
  </si>
  <si>
    <t>Locking Wheel Nut Set</t>
  </si>
  <si>
    <t xml:space="preserve">Ohlins TTX 3 Way Adj. Inline Remote Reservoir Dampers </t>
  </si>
  <si>
    <t>High Performance Track/Hot Country Cooling Package</t>
  </si>
  <si>
    <t>Spare Sets of Wheels and Tyres</t>
  </si>
  <si>
    <t xml:space="preserve">350 BHP upgrade - Sports Catalytic Converter, Decat pipe + ECU reflash </t>
  </si>
  <si>
    <t>Manual Gearbox Uprated Gear Shift Cable Bushings</t>
  </si>
  <si>
    <t>Quadlock phone mount inc. case</t>
  </si>
  <si>
    <t>Quadlock phone mount with USB inc. case</t>
  </si>
  <si>
    <t>Quadlock phone mount with wireless charging inc. case (Please check compatibility)</t>
  </si>
  <si>
    <t>IVA Test - required for UK Registration</t>
  </si>
  <si>
    <t>Options - Engine</t>
  </si>
  <si>
    <t>Options - Transmission</t>
  </si>
  <si>
    <t>Options - Exhaust</t>
  </si>
  <si>
    <t>Standard Cooling Package</t>
  </si>
  <si>
    <t>Standard Brake Lines With Zinc Plated Fittings</t>
  </si>
  <si>
    <t>Standard Non-Adjustable Dampers With Dual Rate Single Spring</t>
  </si>
  <si>
    <t>Standard Bolt On Steering Wheel</t>
  </si>
  <si>
    <t>Options - Cooling</t>
  </si>
  <si>
    <t>Standard Brakes - 278mm &amp; 253mm Plain Discs, Single Piston Caliper, Road Pad</t>
  </si>
  <si>
    <t xml:space="preserve">Options - Wheels &amp; Tyres </t>
  </si>
  <si>
    <t>Standard Wing Mirror Set</t>
  </si>
  <si>
    <t>Standard Screen Panel With Aeroscreen</t>
  </si>
  <si>
    <t>Full Windscreen Instead Of Standard Screen</t>
  </si>
  <si>
    <t>Full Heated Windscreen Instead Of Standard Screen</t>
  </si>
  <si>
    <t>Options - Chassis</t>
  </si>
  <si>
    <t>Options - Seats</t>
  </si>
  <si>
    <t>Non-Locking Fuel Cap</t>
  </si>
  <si>
    <t>Stainless Steel Rod Ends</t>
  </si>
  <si>
    <t>Standard Rear Number Plate Panel</t>
  </si>
  <si>
    <t>Front Number Plate Bracket</t>
  </si>
  <si>
    <t>Atom 4 - 320 BHP</t>
  </si>
  <si>
    <t>Sports Brakes - 278mm &amp; 253mm Drilled &amp; Grooved Discs, Single Piston Calipers, Fast Road Pad</t>
  </si>
  <si>
    <t xml:space="preserve">Spare Standard Screen with Aeroscreen &amp; Bonnet </t>
  </si>
  <si>
    <t>Options - Accessories</t>
  </si>
  <si>
    <t>Passenger + clutch footrest (Left Hand Drive cars have only the passenger footrest)</t>
  </si>
  <si>
    <t>2" Seat Belt/Harness Pads (each side)</t>
  </si>
  <si>
    <t>2" Seat Belt/Harness With Alloy Chest Adjusters (each side)</t>
  </si>
  <si>
    <t>3" Seat Belt/Harness (each side)</t>
  </si>
  <si>
    <t>3" Seat Belt/Harness With Alloy Chest Adjusters (each side)</t>
  </si>
  <si>
    <t>3" Seat Belt/Harness Pads (each side)</t>
  </si>
  <si>
    <t>Standard 2" Seat Belt/Harness</t>
  </si>
  <si>
    <t>Carbon Fibre Body Set (Airbox &amp; Bonnet)</t>
  </si>
  <si>
    <t>Satin Black Powder Coat Chassis</t>
  </si>
  <si>
    <t>Standard Colour panels (Airbox &amp; Bonnet) - Red, Green, Blue, Yellow, Orange, Black or White</t>
  </si>
  <si>
    <t>Carbon Fibre Rear Fog Light/Reverse Light/Number Plate Tail Tidy</t>
  </si>
  <si>
    <t>Rear Fog Light/Reverse Light/Number Plate Tail Tidy</t>
  </si>
  <si>
    <t>Carbon Lamp Covers - front and rear</t>
  </si>
  <si>
    <t>Titanium Cosmetic Bolt and Dzus Fastener Kit (panels, steering wheel, tunnel bolts)</t>
  </si>
  <si>
    <t>12v. Auxiliary feed with double USB socket</t>
  </si>
  <si>
    <t>Standard GRP Seat - Textured Black (each side)</t>
  </si>
  <si>
    <t>Wide Fit GRP Seat - Textured Black (each side)</t>
  </si>
  <si>
    <t>Forged Alloy Wheel Set with Road Legal Track Day Tyre Package</t>
  </si>
  <si>
    <t>Forged Alloy Wheel Set with Road Tyre Package</t>
  </si>
  <si>
    <t>Black Wheel with Road Tyre Package</t>
  </si>
  <si>
    <t>Black Wheel with Road Legal Track Day Tyre Package</t>
  </si>
  <si>
    <t>Black Wheel with Road Legal Yokohama A052 Tyre Package</t>
  </si>
  <si>
    <t>Forged Alloy Wheel Set with Road Legal Yokohama A052 Tyre Package</t>
  </si>
  <si>
    <t>Carbon Wheel Set with Road Tyre Package</t>
  </si>
  <si>
    <t>Carbon Wheel Set with Road Legal Yokohama A052 Tyre Package</t>
  </si>
  <si>
    <t>Carbon Wheel Set with Road Legal Track Tyre Package</t>
  </si>
  <si>
    <r>
      <t xml:space="preserve">6 Speed Sequential Gearbox + Paddle Operated Pneumatic Shift - Track Use Only - No Warranty </t>
    </r>
    <r>
      <rPr>
        <i/>
        <sz val="8"/>
        <rFont val="Tahoma"/>
        <family val="2"/>
      </rPr>
      <t>(requires Lightweight Flywheel)</t>
    </r>
  </si>
  <si>
    <t>AP Racing Brakes - 290mm 1 Piece Discs, 4 Pot Calipers, Road Pad</t>
  </si>
  <si>
    <t>Autotrac Tracker (S7 Insurance approved)</t>
  </si>
  <si>
    <t>Emergency Temporary Towing Eye Kit - Front</t>
  </si>
  <si>
    <t>Carbon Fibre Aerofoil - Front incl. Mounts</t>
  </si>
  <si>
    <t>Carbon Fibre Aerofoil - Rear incl. Mounts</t>
  </si>
  <si>
    <t>UK Registration &amp; UK Road Tax</t>
  </si>
  <si>
    <t>Standard 6 Speed Manual Transmission inc. Limited Slip Differential</t>
  </si>
  <si>
    <t>Standard Exhaust System inc. Road Silencer - Twin Exit</t>
  </si>
  <si>
    <t>Standard Exhaust System inc. Sports Silencer - Single Exit</t>
  </si>
  <si>
    <t>Adjustable Traction Control inc Launch Control - 7 Stage Adjustable</t>
  </si>
  <si>
    <t>Fuel System Swirl Pot - Track Day Use</t>
  </si>
  <si>
    <t>Options - Driver Assistance</t>
  </si>
  <si>
    <t>Needle Roller Wishbone Bearings</t>
  </si>
  <si>
    <t>Titanium &amp; Carbon Fibre Exhaust System inc. Sports Catalytic Converter - Twin Exit</t>
  </si>
  <si>
    <t>AP Racing Brakes - 310mm 2 Piece Discs, 4 Pot Pro 5000 R Forged Calipers, Track Pad</t>
  </si>
  <si>
    <t>Needle Roller Steering Column Bearing</t>
  </si>
  <si>
    <t>Individual Carbon Fibre seats B4 - Small/Medium Sized Occupant (per seat) - Sliding Mount</t>
  </si>
  <si>
    <t>Individual Carbon Fibre seats B6 - Medium Sized Occupant (per seat) - Sliding Mount</t>
  </si>
  <si>
    <t>Individual Carbon Fibre seats B4 - Small/Medium Sized Occupant (per seat) - Fixed Mount</t>
  </si>
  <si>
    <t>Individual Carbon Fibre seats B6 - Medium Sized Occupant (per seat) - Fixed Mount</t>
  </si>
  <si>
    <t>Bosch Motorsport ABS System (Requires Traction Control) - 12 Stage Adjustable</t>
  </si>
  <si>
    <t>Road ABS System With ESP (Requires Traction Control) - 3 Modes (ABS Always On)</t>
  </si>
  <si>
    <t>Atom 4 - 320 KM</t>
  </si>
  <si>
    <t>Modyfikacja do 350 KM - Katalizator sportowy, rura Decat + przeprogramowanie sterownika silnika</t>
  </si>
  <si>
    <t>Miska olejowa z przegrodami</t>
  </si>
  <si>
    <t>Lekkie koło zamachowe</t>
  </si>
  <si>
    <t>Standardowa 6-biegowa manualna skrzynia biegów z mechanizmem różnicowym o ograniczonym poślizgu</t>
  </si>
  <si>
    <t>Ulepszone tuleje linki zmiany biegów w manualnej skrzyni biegów</t>
  </si>
  <si>
    <t>Standardowy układ wydechowy z tłumikiem drogowym - podwójny wydech</t>
  </si>
  <si>
    <t>Standardowy układ wydechowy z tłumikiem sportowym - pojedynczy wydech</t>
  </si>
  <si>
    <t>Polerowanie kompletnego układu wydechowego</t>
  </si>
  <si>
    <t>Sportowy tłumik wydechowy (oraz standardowy tłumik jako zapasowy)</t>
  </si>
  <si>
    <t>Polerowany sportowy tłumik wydechowy (oraz standardowy tłumik jako zapasowy)</t>
  </si>
  <si>
    <t>Regulowana kontrola trakcji z Launch Control - 7-stopniowa regulacja</t>
  </si>
  <si>
    <t>System ABS Bosch Motorsport (wymaga kontroli trakcji) - 12-stopniowa regulacja</t>
  </si>
  <si>
    <t>Drogowy system ABS z ESP (wymaga kontroli trakcji) - 3 tryby (ABS zawsze włączony)</t>
  </si>
  <si>
    <t>3-stopniowy regulator doładowania z regulacją turbosprężarki</t>
  </si>
  <si>
    <t>Standardowy pakiet chłodzenia</t>
  </si>
  <si>
    <t>Hamulce AP Racing - tarcze 290 mm, jednoczęściowe Zaciski 4-tłoczkowe, okładzina szosowa</t>
  </si>
  <si>
    <t>Standardowe przewody hamulcowe z ocynkowanymi złączkami</t>
  </si>
  <si>
    <t>Złączki ze stali nierdzewnej na przewodach hamulcowych i sprzęgłowych</t>
  </si>
  <si>
    <t>Czarne przewody hamulcowe i sprzęgłowe z złączkami ze stali nierdzewnej</t>
  </si>
  <si>
    <t>Standardowe amortyzatory bez regulacji z pojedynczą sprężyną o podwójnej częstotliwości</t>
  </si>
  <si>
    <t>Pojedyncze amortyzatory Bilstein z regulacją z 2-częściowymi sprężynami - szosowe/torowe</t>
  </si>
  <si>
    <t>Pojedyncze amortyzatory Bilstein z regulacją z 2-częściowymi sprężynami - torowe</t>
  </si>
  <si>
    <t>Amortyzatory Bilstein MDS 2-drożne z 2-częściowymi sprężynami - szosowe/torowe</t>
  </si>
  <si>
    <t>Amortyzatory Bilstein MDS 2-drożne z 2-częściowymi sprężynami - torowe</t>
  </si>
  <si>
    <t>Ohlins TTX 3-drożne z regulacją Amortyzatory z regulowanym pochyleniem kół i popychaczami ze stali chromowo-molibdenowej</t>
  </si>
  <si>
    <t>Łożysko igiełkowe kolumny kierowniczej</t>
  </si>
  <si>
    <t>Panele boczne</t>
  </si>
  <si>
    <t>Zestaw głównego wyłącznika akumulatora</t>
  </si>
  <si>
    <t>Przykręcany pełny pałąk przeciwkapotażowy - do użytku drogowego/torowego</t>
  </si>
  <si>
    <t>Spawana pełna klatka bezpieczeństwa - do użytku wyścigowego</t>
  </si>
  <si>
    <t>Gaśnica (samodzielna) - do użytku drogowego/torowego</t>
  </si>
  <si>
    <t>Zestaw gaśnicy z przyłączem - do użytku wyścigowego</t>
  </si>
  <si>
    <t>Gaśnica w układzie paliwowym - do użytku torowego</t>
  </si>
  <si>
    <t>Zestaw tylnych zaczepów holowniczych do użytku drogowego/torowego (1 hak)</t>
  </si>
  <si>
    <t>Zestaw przednich zaczepów holowniczych do użytku drogowego/torowego (1 x hak)</t>
  </si>
  <si>
    <t>Zestaw tylnych zaczepów holowniczych do użytku wyścigowego (2 x paski)</t>
  </si>
  <si>
    <t>Zestaw przednich zaczepów holowniczych do użytku wyścigowego (2 x paski)</t>
  </si>
  <si>
    <t>Czarne felgi z pakietem opon drogowych</t>
  </si>
  <si>
    <t>Czarne felgi z pakietem opon drogowych do jazdy po torze</t>
  </si>
  <si>
    <t>Czarne felgi z pakietem opon drogowych Yokohama A052 do jazdy po torze</t>
  </si>
  <si>
    <t>Komplet kutych felg aluminiowych z pakietem opon drogowych</t>
  </si>
  <si>
    <t>Komplet kutych felg aluminiowych z pakietem opon drogowych do jazdy po torze</t>
  </si>
  <si>
    <t>Komplet kutych felg aluminiowych z pakietem opon drogowych Yokohama A052 do jazdy po torze</t>
  </si>
  <si>
    <t>Komplet felg karbonowych z pakietem opon drogowych</t>
  </si>
  <si>
    <t>Komplet felg karbonowych z pakietem opon drogowych do jazdy po torze</t>
  </si>
  <si>
    <t>Komplet felg karbonowych z pakietem opon drogowych Yokohama A052 do jazdy po torze</t>
  </si>
  <si>
    <t>Komplety zapasowych felg i opon</t>
  </si>
  <si>
    <t>Zestaw nakrętek do kół z blokadą</t>
  </si>
  <si>
    <t>Koła w alternatywnych kolorach</t>
  </si>
  <si>
    <t>Zestaw standardowych lusterek bocznych</t>
  </si>
  <si>
    <t>Zapasowa Standardowa szyba z osłoną aerodynamiczną i maską</t>
  </si>
  <si>
    <t>Zasilanie pomocnicze 12 V z gniazdem zapalniczki</t>
  </si>
  <si>
    <t>Zasilanie pomocnicze 12 V z podwójnym gniazdem USB</t>
  </si>
  <si>
    <t>Uchwyt do telefonu Quadlock z etui</t>
  </si>
  <si>
    <t>Uchwyt do telefonu Quadlock z USB z etui</t>
  </si>
  <si>
    <t>Uchwyt do telefonu Quadlock z ładowaniem bezprzewodowym z Etui (proszę sprawdzić kompatybilność)</t>
  </si>
  <si>
    <t>Autotrac Tracker (zatwierdzony przez ubezpieczyciela S7)</t>
  </si>
  <si>
    <t>System kamery cofania</t>
  </si>
  <si>
    <t>Podnóżek pasażera + sprzęgło (samochody z kierownicą po lewej stronie mają tylko podnóżek pasażera)</t>
  </si>
  <si>
    <t>Pokrowiec na samochód odporny na deszcz do użytku na zewnątrz</t>
  </si>
  <si>
    <t>Zestaw do tymczasowej naprawy opon na poboczu drogi</t>
  </si>
  <si>
    <t>Zestaw do awaryjnego holowania - przód</t>
  </si>
  <si>
    <t>Podwozie malowane proszkowo w kolorze satynowej czerni</t>
  </si>
  <si>
    <t>Podwozie malowane proszkowo w kolorze srebrnym/metalicznym/czarnym/tytanowym</t>
  </si>
  <si>
    <t>Podwozie malowane proszkowo w kolorze alternatywnym</t>
  </si>
  <si>
    <t>Standardowy 2-calowy pas bezpieczeństwa/szelki bezpieczeństwa</t>
  </si>
  <si>
    <t>Lakierowane nadwozie</t>
  </si>
  <si>
    <t>Zestaw błotników z włókna węglowego</t>
  </si>
  <si>
    <t>Deska rozdzielcza z włókna węglowego</t>
  </si>
  <si>
    <t>Korpusy lamp z włókna węglowego - przód i tył</t>
  </si>
  <si>
    <t>Standardowy tylny panel tablicy rejestracyjnej</t>
  </si>
  <si>
    <t>Uchwyt na przednią tablicę rejestracyjną</t>
  </si>
  <si>
    <t>Samochód bazowy</t>
  </si>
  <si>
    <t>Modyfikacje mocy</t>
  </si>
  <si>
    <t>Opcje - Silnik</t>
  </si>
  <si>
    <t>Opcje - Skrzynia biegów</t>
  </si>
  <si>
    <t>Opcje - Układ wydechowy</t>
  </si>
  <si>
    <t>Opcje - Systemy wspomagania kierowcy</t>
  </si>
  <si>
    <t>Opcje - Chłodzenie</t>
  </si>
  <si>
    <t>Opcje - Hamulce</t>
  </si>
  <si>
    <t>Opcje - Zawieszenie</t>
  </si>
  <si>
    <t>Opcje - Układ kierowniczy</t>
  </si>
  <si>
    <t>Opcje - Akcesoria</t>
  </si>
  <si>
    <t>Opcje - Rama</t>
  </si>
  <si>
    <t>Opcje -  Rejestracja / Dopuszczenie do ruchu</t>
  </si>
  <si>
    <t>Opcje - Nadwozie</t>
  </si>
  <si>
    <t>Opcje - Pasy bezpieczeństwa</t>
  </si>
  <si>
    <t>Opcje - Siedzenia</t>
  </si>
  <si>
    <t>Opcje - Inne / Wygląd / Różne</t>
  </si>
  <si>
    <t>Opcje - Koła / Opony</t>
  </si>
  <si>
    <t>Opcje - Track Day / Wyscigi</t>
  </si>
  <si>
    <t>Opcje - Amortyzatory i sprężyny</t>
  </si>
  <si>
    <r>
      <t>Test IVA - wymagany do rejestracji w Wielkiej Brytanii (</t>
    </r>
    <r>
      <rPr>
        <sz val="8"/>
        <rFont val="Tahoma"/>
        <family val="2"/>
        <charset val="238"/>
      </rPr>
      <t>wymagany do rejestracji w Polsce</t>
    </r>
    <r>
      <rPr>
        <sz val="10"/>
        <rFont val="Tahoma"/>
        <family val="2"/>
      </rPr>
      <t>)</t>
    </r>
  </si>
  <si>
    <t>Cennik 2026</t>
  </si>
  <si>
    <t>Wybór</t>
  </si>
  <si>
    <r>
      <t>Rejestracja w Wielkiej Brytanii (</t>
    </r>
    <r>
      <rPr>
        <sz val="8"/>
        <rFont val="Tahoma"/>
        <family val="2"/>
        <charset val="238"/>
      </rPr>
      <t>wymagana do rejestracji w Polsce</t>
    </r>
    <r>
      <rPr>
        <sz val="10"/>
        <rFont val="Tahoma"/>
        <family val="2"/>
      </rPr>
      <t>)</t>
    </r>
  </si>
  <si>
    <r>
      <t xml:space="preserve">Wartość brutto </t>
    </r>
    <r>
      <rPr>
        <sz val="8"/>
        <rFont val="Tahoma"/>
        <family val="2"/>
        <charset val="238"/>
      </rPr>
      <t>(LOCO Polska)</t>
    </r>
  </si>
  <si>
    <t>Kurs GBP</t>
  </si>
  <si>
    <t>6-biegowa sekwencyjna skrzynia biegów + pneumatyczny układ sterowania łopatkami - Tylko do użytku na torze - Bez gwarancji (wymagane lekkie koło zamachowe)</t>
  </si>
  <si>
    <t>Wydajny pakiet chłodzenia na tor/szose</t>
  </si>
  <si>
    <t>Regulowany hamulec w kokpicie (balans)</t>
  </si>
  <si>
    <t>Miernik czasu okrążenia podczas TRACKDAY</t>
  </si>
  <si>
    <t>Miernik czasu okrążenia podczas TRACKDAY z nałożonym na wideo ciśnieniem hamulców</t>
  </si>
  <si>
    <t>Podwozie przystosowane do montażu kierownicy po obu stronach</t>
  </si>
  <si>
    <t>Pas kroczowy do 3-calowych pasów bezpieczeństwa (na strone)</t>
  </si>
  <si>
    <t>3-calowy pas bezpieczeństwa z regulatorami ALU klatki piersiowej (na strone)</t>
  </si>
  <si>
    <t>3-calowy nakładka na pas bezpieczeństwa (na strone)</t>
  </si>
  <si>
    <t>3-calowy pas bezpieczeństwa (na strone)</t>
  </si>
  <si>
    <t>2-calowe nakładki na pasy bezpieczeństwa (na strone)</t>
  </si>
  <si>
    <t>2-calowy pas bezpieczeństwa z regulatorami ALU klatki piersiowej (na strone)</t>
  </si>
  <si>
    <t>Szerokie siedzenie (GRP) - teksturowane w kolorze czarnym (na strone)</t>
  </si>
  <si>
    <t>Standardowe siedzenie (GRP) - teksturowane w kolorze czarnym 2 szt</t>
  </si>
  <si>
    <t>Pojedyncze siedzenia z włókna węglowego B4 - Mały/średni pasażer (na strone) - mocowanie stałe</t>
  </si>
  <si>
    <t>Pojedyncze siedzenia z włókna węglowego B6 - Średni pasażer (na strone) - mocowanie stałe</t>
  </si>
  <si>
    <t>Pojedyncze siedzenia z włókna węglowego Miejsca B4 - Mały/Średni Pasażer (na strone) - Mocowanie przesuwne</t>
  </si>
  <si>
    <t>Pojedyncze siedzenia z włókna węglowego B6 - Średni Pasażer (na strone) - Mocowanie przesuwne</t>
  </si>
  <si>
    <t>GBP netto</t>
  </si>
  <si>
    <t>ILOŚĆ</t>
  </si>
  <si>
    <t>Korek paliwa bez blokady</t>
  </si>
  <si>
    <t>Korek paliwa z blokadą</t>
  </si>
  <si>
    <t>Pełna podgrzewana szyba przednia zamiast deflectora</t>
  </si>
  <si>
    <t>Pełna szyba przednia zamiast deflektora</t>
  </si>
  <si>
    <t>Owiewka aerodynamiczna - deflektor</t>
  </si>
  <si>
    <t>Zestaw aluminiowych, frezowanych lusterek bocznych</t>
  </si>
  <si>
    <t>Pokrowiec na samochód z polaru do użytku wewnątrz</t>
  </si>
  <si>
    <t>Optymalizator akumulatora/ładowarka podtrzymująca wraz z instalacją</t>
  </si>
  <si>
    <t>Zestaw karoserii z włókna węglowego (wlot powietrzna i maska)</t>
  </si>
  <si>
    <t>Standardowe panele kolorowe (wlot powietrzna i maska) - czerwony, zielony, niebieski, żółty, pomarańczowy, czarny lub biały</t>
  </si>
  <si>
    <t>Płat dociskowy - Włókno węglowe - przód z mocowaniami</t>
  </si>
  <si>
    <t>Płat dociskowy - Włókno węglowe - tył z mocowaniami</t>
  </si>
  <si>
    <t>Tylne światło przeciwmgielne/światło cofania/obudowa tablicy rejestracyjnej "czysta"</t>
  </si>
  <si>
    <t>Tylne światło przeciwmgielne/światło cofania/obudowa tablicy rejestracyjnej z włókna węglowego "czysta"</t>
  </si>
  <si>
    <t>Układ wydechowy z tytanu i włókna węglowego z katalizator sportowy - Twin Exit</t>
  </si>
  <si>
    <t>Hamulce AP Racing - tarcze 2-częściowe 310 mm, zaciski kute 4-tłoczkowe Pot Pro 5000 R, okładzina wyścigowa</t>
  </si>
  <si>
    <t>Hamulce sportowe - tarcze wiercone i rowkowane 278 mm i 253 mm, zacisk jednotłoczkowy, okładzina drogowa</t>
  </si>
  <si>
    <t>Standardowe hamulce - tarcze 278 mm i 253 mm, zacisk jednotłoczkowy, okładzina drogowa</t>
  </si>
  <si>
    <t>Wahacze profilowane z możliwością zmiany geometrii wraz z "pushrods"</t>
  </si>
  <si>
    <t>Końcówki kuliste ze stali nierdzewnej</t>
  </si>
  <si>
    <t>Łożyska igiełkowe dźwigni "pushrods"</t>
  </si>
  <si>
    <t>Łożyska igiełkowe wahaczy</t>
  </si>
  <si>
    <t>Kierownica szybkozłączna ALCANTARA</t>
  </si>
  <si>
    <t>Standardowa kierownica ALCANTARA</t>
  </si>
  <si>
    <t>Zestaw śrub tytanowych i złączek mocujący Dzus (panele, kierownica, śruby tunelu)</t>
  </si>
  <si>
    <t>Trzecie śwaitło STOP</t>
  </si>
  <si>
    <t>Kurs sprzedaży Santander Bank S.A. z dnia popredzającego wystawienie faktury</t>
  </si>
  <si>
    <t>Istnieje możliwość zmiany kursu w polu K3 poprzez podstawienie innej wartości.</t>
  </si>
  <si>
    <r>
      <t xml:space="preserve">Cena zawiera wszystkie opłaty związane z importem takie jak transport, odprawy celne, akcyza, VAT, dokumenty rejestracyjne z UK, ich tłumaczenia, ubezpieczenie na 30 dni, pierwsza rejestracja w Polsce. </t>
    </r>
    <r>
      <rPr>
        <b/>
        <sz val="7"/>
        <rFont val="Tahoma"/>
        <family val="2"/>
        <charset val="238"/>
      </rPr>
      <t>W przypadku odznaczenia dwóch ostatnich pozycji pojazd NIE BĘDZIE mógł zostać zarejestrowany w Polsce!</t>
    </r>
  </si>
  <si>
    <t>Po zaznaczeniu w kolumnie J liczby 1, program sam oblicza wartość końcową pojazdu i wyświetla ją w polu J3. Po więcej informacji prosimy o kontakt.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</si>
</sst>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£&quot;* #,##0.00_-;\-&quot;£&quot;* #,##0.00_-;_-&quot;£&quot;* &quot;-&quot;??_-;_-@_-"/>
    <numFmt numFmtId="165" formatCode="_-* #,##0.00\ _z_ł_-;\-* #,##0.00\ _z_ł_-;_-* &quot;-&quot;??\ _z_ł_-;_-@_-"/>
  </numFmts>
  <fonts count="20" x14ac:knownFonts="1">
    <font>
      <sz val="10"/>
      <name val="Arial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u/>
      <sz val="10"/>
      <name val="Tahoma"/>
      <family val="2"/>
    </font>
    <font>
      <b/>
      <sz val="11"/>
      <name val="Tahoma"/>
      <family val="2"/>
    </font>
    <font>
      <b/>
      <sz val="10"/>
      <color indexed="62"/>
      <name val="Tahoma"/>
      <family val="2"/>
    </font>
    <font>
      <sz val="10"/>
      <color theme="0"/>
      <name val="Tahoma"/>
      <family val="2"/>
    </font>
    <font>
      <sz val="10"/>
      <color rgb="FFFF0000"/>
      <name val="Tahoma"/>
      <family val="2"/>
    </font>
    <font>
      <sz val="10"/>
      <name val="Arial"/>
      <family val="2"/>
    </font>
    <font>
      <i/>
      <sz val="8"/>
      <name val="Tahoma"/>
      <family val="2"/>
    </font>
    <font>
      <sz val="8"/>
      <color rgb="FF000000"/>
      <name val="Arial"/>
      <family val="2"/>
      <charset val="238"/>
    </font>
    <font>
      <b/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b/>
      <sz val="10"/>
      <color theme="1"/>
      <name val="Tahoma"/>
      <family val="2"/>
      <charset val="238"/>
    </font>
    <font>
      <sz val="7"/>
      <name val="Tahoma"/>
      <family val="2"/>
      <charset val="238"/>
    </font>
    <font>
      <b/>
      <sz val="7"/>
      <name val="Tahoma"/>
      <family val="2"/>
      <charset val="238"/>
    </font>
    <font>
      <sz val="8"/>
      <color rgb="FFFF0000"/>
      <name val="Tahoma"/>
      <family val="2"/>
      <charset val="238"/>
    </font>
    <font>
      <sz val="8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74">
    <xf numFmtId="0" fontId="0" fillId="0" borderId="0" xfId="0"/>
    <xf numFmtId="49" fontId="3" fillId="0" borderId="2" xfId="0" applyNumberFormat="1" applyFont="1" applyBorder="1" applyAlignment="1">
      <alignment horizontal="left"/>
    </xf>
    <xf numFmtId="49" fontId="3" fillId="0" borderId="2" xfId="2" applyNumberFormat="1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49" fontId="2" fillId="0" borderId="0" xfId="0" applyNumberFormat="1" applyFont="1" applyAlignment="1">
      <alignment horizontal="left"/>
    </xf>
    <xf numFmtId="0" fontId="2" fillId="0" borderId="0" xfId="1" applyNumberFormat="1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 wrapText="1"/>
    </xf>
    <xf numFmtId="0" fontId="8" fillId="0" borderId="0" xfId="0" applyFont="1"/>
    <xf numFmtId="0" fontId="2" fillId="0" borderId="0" xfId="0" applyFont="1" applyAlignment="1">
      <alignment horizontal="right" vertical="top" wrapText="1"/>
    </xf>
    <xf numFmtId="49" fontId="2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left"/>
    </xf>
    <xf numFmtId="0" fontId="6" fillId="0" borderId="6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0" fontId="2" fillId="0" borderId="0" xfId="1" applyNumberFormat="1" applyFont="1" applyFill="1" applyAlignment="1">
      <alignment horizontal="center" vertical="center"/>
    </xf>
    <xf numFmtId="0" fontId="6" fillId="0" borderId="7" xfId="0" applyFont="1" applyBorder="1" applyAlignment="1" applyProtection="1">
      <alignment horizontal="center"/>
      <protection locked="0"/>
    </xf>
    <xf numFmtId="0" fontId="7" fillId="0" borderId="0" xfId="0" applyFont="1"/>
    <xf numFmtId="0" fontId="6" fillId="0" borderId="9" xfId="0" applyFont="1" applyBorder="1" applyAlignment="1" applyProtection="1">
      <alignment horizontal="center"/>
      <protection locked="0"/>
    </xf>
    <xf numFmtId="0" fontId="6" fillId="0" borderId="5" xfId="1" applyNumberFormat="1" applyFont="1" applyFill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8" xfId="2" applyNumberFormat="1" applyFont="1" applyFill="1" applyBorder="1" applyAlignment="1" applyProtection="1">
      <alignment horizontal="center"/>
      <protection locked="0"/>
    </xf>
    <xf numFmtId="164" fontId="3" fillId="0" borderId="0" xfId="2" applyFont="1" applyFill="1" applyAlignment="1">
      <alignment horizontal="center"/>
    </xf>
    <xf numFmtId="164" fontId="2" fillId="0" borderId="0" xfId="2" applyFont="1" applyFill="1"/>
    <xf numFmtId="164" fontId="3" fillId="0" borderId="0" xfId="2" applyFont="1" applyFill="1"/>
    <xf numFmtId="164" fontId="8" fillId="0" borderId="0" xfId="2" applyFont="1" applyFill="1"/>
    <xf numFmtId="0" fontId="2" fillId="0" borderId="8" xfId="0" applyFont="1" applyBorder="1" applyAlignment="1" applyProtection="1">
      <alignment horizontal="center"/>
      <protection locked="0"/>
    </xf>
    <xf numFmtId="49" fontId="3" fillId="0" borderId="0" xfId="2" applyNumberFormat="1" applyFont="1" applyFill="1" applyAlignment="1">
      <alignment horizontal="left"/>
    </xf>
    <xf numFmtId="0" fontId="5" fillId="0" borderId="0" xfId="1" applyNumberFormat="1" applyFont="1" applyFill="1" applyAlignment="1">
      <alignment horizontal="center"/>
    </xf>
    <xf numFmtId="0" fontId="2" fillId="0" borderId="0" xfId="2" applyNumberFormat="1" applyFont="1" applyFill="1" applyAlignment="1">
      <alignment horizontal="center"/>
    </xf>
    <xf numFmtId="0" fontId="3" fillId="0" borderId="0" xfId="2" applyNumberFormat="1" applyFont="1" applyFill="1" applyAlignment="1">
      <alignment horizontal="center"/>
    </xf>
    <xf numFmtId="164" fontId="7" fillId="0" borderId="0" xfId="2" applyFont="1" applyFill="1"/>
    <xf numFmtId="0" fontId="2" fillId="0" borderId="0" xfId="0" applyFont="1" applyAlignment="1">
      <alignment horizontal="left"/>
    </xf>
    <xf numFmtId="0" fontId="3" fillId="0" borderId="8" xfId="0" applyFont="1" applyBorder="1" applyAlignment="1">
      <alignment horizontal="left"/>
    </xf>
    <xf numFmtId="164" fontId="7" fillId="0" borderId="0" xfId="0" applyNumberFormat="1" applyFont="1"/>
    <xf numFmtId="10" fontId="7" fillId="0" borderId="0" xfId="3" applyNumberFormat="1" applyFont="1" applyFill="1"/>
    <xf numFmtId="0" fontId="6" fillId="0" borderId="8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49" fontId="3" fillId="0" borderId="2" xfId="0" applyNumberFormat="1" applyFont="1" applyBorder="1" applyAlignment="1">
      <alignment horizontal="left" vertical="center" wrapText="1"/>
    </xf>
    <xf numFmtId="0" fontId="6" fillId="0" borderId="5" xfId="1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49" fontId="3" fillId="0" borderId="8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6" fillId="0" borderId="5" xfId="1" applyNumberFormat="1" applyFont="1" applyFill="1" applyBorder="1" applyAlignment="1" applyProtection="1">
      <alignment horizontal="right"/>
      <protection locked="0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 vertical="top" wrapText="1"/>
    </xf>
    <xf numFmtId="164" fontId="12" fillId="0" borderId="0" xfId="2" applyFont="1" applyFill="1" applyAlignment="1">
      <alignment horizontal="left"/>
    </xf>
    <xf numFmtId="0" fontId="3" fillId="0" borderId="1" xfId="0" applyFont="1" applyBorder="1" applyAlignment="1">
      <alignment horizontal="center"/>
    </xf>
    <xf numFmtId="164" fontId="3" fillId="0" borderId="3" xfId="2" applyFont="1" applyFill="1" applyBorder="1" applyAlignment="1">
      <alignment horizontal="center"/>
    </xf>
    <xf numFmtId="164" fontId="3" fillId="0" borderId="3" xfId="2" applyFont="1" applyFill="1" applyBorder="1" applyAlignment="1">
      <alignment horizontal="center" vertical="center"/>
    </xf>
    <xf numFmtId="164" fontId="2" fillId="0" borderId="4" xfId="2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12" fillId="0" borderId="10" xfId="0" applyFont="1" applyBorder="1" applyAlignment="1">
      <alignment horizontal="center"/>
    </xf>
    <xf numFmtId="0" fontId="16" fillId="0" borderId="0" xfId="1" applyNumberFormat="1" applyFont="1" applyFill="1" applyAlignment="1">
      <alignment horizontal="left"/>
    </xf>
    <xf numFmtId="164" fontId="3" fillId="0" borderId="12" xfId="2" applyFont="1" applyFill="1" applyBorder="1" applyAlignment="1">
      <alignment horizontal="right"/>
    </xf>
    <xf numFmtId="164" fontId="2" fillId="0" borderId="12" xfId="2" applyFont="1" applyFill="1" applyBorder="1" applyAlignment="1">
      <alignment horizontal="center"/>
    </xf>
    <xf numFmtId="164" fontId="3" fillId="0" borderId="13" xfId="2" applyFont="1" applyFill="1" applyBorder="1" applyProtection="1">
      <protection locked="0"/>
    </xf>
    <xf numFmtId="164" fontId="3" fillId="0" borderId="13" xfId="2" applyFont="1" applyFill="1" applyBorder="1" applyAlignment="1" applyProtection="1">
      <alignment horizontal="right"/>
      <protection locked="0"/>
    </xf>
    <xf numFmtId="164" fontId="3" fillId="0" borderId="13" xfId="2" applyFont="1" applyFill="1" applyBorder="1" applyAlignment="1" applyProtection="1">
      <alignment horizontal="right" vertical="center"/>
      <protection locked="0"/>
    </xf>
    <xf numFmtId="164" fontId="3" fillId="0" borderId="13" xfId="2" applyFont="1" applyFill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164" fontId="3" fillId="0" borderId="0" xfId="2" applyFont="1" applyFill="1" applyBorder="1" applyAlignment="1">
      <alignment horizontal="right"/>
    </xf>
    <xf numFmtId="165" fontId="2" fillId="2" borderId="0" xfId="1" applyNumberFormat="1" applyFont="1" applyFill="1" applyAlignment="1"/>
    <xf numFmtId="164" fontId="14" fillId="0" borderId="1" xfId="2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11" xfId="0" applyFont="1" applyBorder="1" applyAlignment="1">
      <alignment horizontal="left"/>
    </xf>
    <xf numFmtId="0" fontId="3" fillId="0" borderId="0" xfId="0" applyFont="1" applyAlignment="1">
      <alignment horizontal="left" wrapText="1"/>
    </xf>
    <xf numFmtId="164" fontId="13" fillId="0" borderId="0" xfId="2" applyFont="1" applyFill="1" applyBorder="1" applyAlignment="1">
      <alignment horizontal="left"/>
    </xf>
    <xf numFmtId="0" fontId="18" fillId="0" borderId="0" xfId="0" applyFont="1" applyAlignment="1">
      <alignment horizontal="left"/>
    </xf>
    <xf numFmtId="164" fontId="19" fillId="0" borderId="0" xfId="2" applyFont="1" applyFill="1" applyBorder="1" applyAlignment="1">
      <alignment horizontal="left"/>
    </xf>
  </cellXfs>
  <cellStyles count="4">
    <cellStyle name="Dziesiętny" xfId="1" builtinId="3"/>
    <cellStyle name="Normalny" xfId="0" builtinId="0"/>
    <cellStyle name="Procentowy" xfId="3" builtinId="5"/>
    <cellStyle name="Walutowy" xfId="2" builtinId="4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22860</xdr:colOff>
          <xdr:row>2</xdr:row>
          <xdr:rowOff>7620</xdr:rowOff>
        </xdr:from>
        <xdr:to>
          <xdr:col>0</xdr:col>
          <xdr:colOff>601980</xdr:colOff>
          <xdr:row>3</xdr:row>
          <xdr:rowOff>0</xdr:rowOff>
        </xdr:to>
        <xdr:sp macro="" textlink="">
          <xdr:nvSpPr>
            <xdr:cNvPr id="1053" name="Butto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Hide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22860</xdr:rowOff>
        </xdr:from>
        <xdr:to>
          <xdr:col>0</xdr:col>
          <xdr:colOff>571500</xdr:colOff>
          <xdr:row>1</xdr:row>
          <xdr:rowOff>7620</xdr:rowOff>
        </xdr:to>
        <xdr:sp macro="" textlink="">
          <xdr:nvSpPr>
            <xdr:cNvPr id="1054" name="Button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New Row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579120</xdr:colOff>
          <xdr:row>0</xdr:row>
          <xdr:rowOff>22860</xdr:rowOff>
        </xdr:from>
        <xdr:to>
          <xdr:col>1</xdr:col>
          <xdr:colOff>502920</xdr:colOff>
          <xdr:row>1</xdr:row>
          <xdr:rowOff>7620</xdr:rowOff>
        </xdr:to>
        <xdr:sp macro="" textlink="">
          <xdr:nvSpPr>
            <xdr:cNvPr id="1056" name="Butto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Del Row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6</xdr:col>
      <xdr:colOff>754380</xdr:colOff>
      <xdr:row>1</xdr:row>
      <xdr:rowOff>60960</xdr:rowOff>
    </xdr:from>
    <xdr:to>
      <xdr:col>6</xdr:col>
      <xdr:colOff>3892031</xdr:colOff>
      <xdr:row>5</xdr:row>
      <xdr:rowOff>15089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62300" y="228600"/>
          <a:ext cx="3137651" cy="761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173"/>
  <sheetViews>
    <sheetView showGridLines="0" showZeros="0" tabSelected="1" topLeftCell="F1" zoomScaleNormal="100" workbookViewId="0">
      <pane ySplit="7" topLeftCell="A8" activePane="bottomLeft" state="frozen"/>
      <selection pane="bottomLeft" activeCell="J4" sqref="J4"/>
    </sheetView>
  </sheetViews>
  <sheetFormatPr defaultColWidth="9.109375" defaultRowHeight="13.2" x14ac:dyDescent="0.25"/>
  <cols>
    <col min="1" max="4" width="9.109375" style="3" hidden="1" customWidth="1"/>
    <col min="5" max="5" width="2.77734375" style="3" hidden="1" customWidth="1"/>
    <col min="6" max="6" width="14" style="47" customWidth="1"/>
    <col min="7" max="7" width="77.33203125" style="3" customWidth="1"/>
    <col min="8" max="8" width="65.33203125" style="5" hidden="1" customWidth="1"/>
    <col min="9" max="9" width="46.109375" style="13" hidden="1" customWidth="1"/>
    <col min="10" max="10" width="31.21875" style="7" customWidth="1"/>
    <col min="11" max="11" width="14.88671875" style="3" customWidth="1"/>
    <col min="12" max="12" width="13.77734375" style="58" customWidth="1"/>
    <col min="13" max="13" width="9.109375" style="8"/>
    <col min="14" max="14" width="10.5546875" style="19" bestFit="1" customWidth="1"/>
    <col min="15" max="17" width="9.109375" style="19"/>
    <col min="18" max="16384" width="9.109375" style="8"/>
  </cols>
  <sheetData>
    <row r="1" spans="1:21" ht="13.5" customHeight="1" x14ac:dyDescent="0.25">
      <c r="G1" s="4"/>
      <c r="I1" s="6"/>
      <c r="L1" s="65"/>
    </row>
    <row r="2" spans="1:21" ht="13.5" customHeight="1" x14ac:dyDescent="0.25">
      <c r="G2" s="4"/>
      <c r="I2" s="6"/>
      <c r="J2" s="7" t="s">
        <v>243</v>
      </c>
      <c r="K2" s="45" t="s">
        <v>244</v>
      </c>
      <c r="L2" s="71" t="s">
        <v>291</v>
      </c>
    </row>
    <row r="3" spans="1:21" ht="13.5" customHeight="1" x14ac:dyDescent="0.25">
      <c r="G3" s="4"/>
      <c r="I3" s="6"/>
      <c r="J3" s="66">
        <f>(K147+3000)*1.031*K3*1.23</f>
        <v>337995.98556292494</v>
      </c>
      <c r="K3" s="55">
        <v>4.8499999999999996</v>
      </c>
      <c r="L3" s="73" t="s">
        <v>292</v>
      </c>
    </row>
    <row r="4" spans="1:21" ht="13.5" customHeight="1" thickBot="1" x14ac:dyDescent="0.3">
      <c r="A4" s="70" t="s">
        <v>13</v>
      </c>
      <c r="B4" s="70"/>
      <c r="C4" s="70"/>
      <c r="D4" s="70"/>
      <c r="E4" s="70"/>
      <c r="F4" s="48"/>
      <c r="G4" s="9"/>
      <c r="I4" s="6"/>
      <c r="J4" s="57" t="s">
        <v>293</v>
      </c>
      <c r="L4" s="65"/>
      <c r="S4" s="10"/>
      <c r="T4" s="10"/>
      <c r="U4" s="10"/>
    </row>
    <row r="5" spans="1:21" ht="24" customHeight="1" x14ac:dyDescent="0.25">
      <c r="A5" s="70"/>
      <c r="B5" s="70"/>
      <c r="C5" s="70"/>
      <c r="D5" s="70"/>
      <c r="E5" s="70"/>
      <c r="F5" s="49"/>
      <c r="G5" s="11"/>
      <c r="I5" s="12"/>
      <c r="K5" s="56" t="s">
        <v>241</v>
      </c>
      <c r="L5" s="64" t="s">
        <v>240</v>
      </c>
      <c r="S5" s="10"/>
      <c r="T5" s="10"/>
      <c r="U5" s="10"/>
    </row>
    <row r="6" spans="1:21" ht="5.25" customHeight="1" x14ac:dyDescent="0.25">
      <c r="K6" s="51"/>
      <c r="S6" s="10"/>
      <c r="T6" s="10"/>
      <c r="U6" s="10"/>
    </row>
    <row r="7" spans="1:21" x14ac:dyDescent="0.25">
      <c r="A7" s="14" t="s">
        <v>9</v>
      </c>
      <c r="B7" s="14" t="s">
        <v>10</v>
      </c>
      <c r="C7" s="14" t="s">
        <v>11</v>
      </c>
      <c r="D7" s="14" t="s">
        <v>12</v>
      </c>
      <c r="E7" s="14" t="s">
        <v>14</v>
      </c>
      <c r="F7" s="72" t="s">
        <v>294</v>
      </c>
      <c r="G7" s="15"/>
      <c r="I7" s="16"/>
      <c r="J7" s="17" t="s">
        <v>264</v>
      </c>
      <c r="K7" s="67" t="s">
        <v>263</v>
      </c>
      <c r="L7" s="59"/>
      <c r="S7" s="10"/>
      <c r="T7" s="10"/>
      <c r="U7" s="10"/>
    </row>
    <row r="8" spans="1:21" x14ac:dyDescent="0.25">
      <c r="A8" s="18"/>
      <c r="B8" s="18"/>
      <c r="C8" s="18"/>
      <c r="D8" s="18"/>
      <c r="E8" s="18"/>
      <c r="F8" s="47" t="s">
        <v>219</v>
      </c>
      <c r="H8" s="5" t="s">
        <v>17</v>
      </c>
      <c r="K8" s="51"/>
      <c r="O8" s="8"/>
      <c r="P8" s="8"/>
      <c r="Q8" s="8"/>
    </row>
    <row r="9" spans="1:21" x14ac:dyDescent="0.25">
      <c r="A9" s="20"/>
      <c r="B9" s="20"/>
      <c r="C9" s="20"/>
      <c r="D9" s="20"/>
      <c r="E9" s="20"/>
      <c r="G9" s="44" t="s">
        <v>146</v>
      </c>
      <c r="I9" s="1" t="s">
        <v>93</v>
      </c>
      <c r="J9" s="21">
        <v>1</v>
      </c>
      <c r="K9" s="52">
        <f t="shared" ref="K9:K40" si="0">IF($J9&gt;0, $L9*J9, "")</f>
        <v>51000</v>
      </c>
      <c r="L9" s="60">
        <v>51000</v>
      </c>
      <c r="N9" s="36"/>
      <c r="O9" s="37"/>
      <c r="R9" s="19"/>
    </row>
    <row r="10" spans="1:21" x14ac:dyDescent="0.25">
      <c r="A10" s="22"/>
      <c r="B10" s="22"/>
      <c r="C10" s="22"/>
      <c r="D10" s="22"/>
      <c r="E10" s="22"/>
      <c r="F10" s="47" t="s">
        <v>220</v>
      </c>
      <c r="G10" s="44"/>
      <c r="H10" s="5" t="s">
        <v>5</v>
      </c>
      <c r="I10" s="1"/>
      <c r="J10" s="21"/>
      <c r="K10" s="52" t="str">
        <f t="shared" si="0"/>
        <v/>
      </c>
      <c r="L10" s="60"/>
      <c r="N10" s="19">
        <v>1</v>
      </c>
      <c r="O10" s="19">
        <v>2</v>
      </c>
      <c r="P10" s="19">
        <v>1</v>
      </c>
      <c r="R10" s="19"/>
    </row>
    <row r="11" spans="1:21" x14ac:dyDescent="0.25">
      <c r="A11" s="22"/>
      <c r="B11" s="22"/>
      <c r="C11" s="22"/>
      <c r="D11" s="22"/>
      <c r="E11" s="22"/>
      <c r="G11" s="44" t="s">
        <v>147</v>
      </c>
      <c r="I11" s="1" t="s">
        <v>67</v>
      </c>
      <c r="J11" s="21"/>
      <c r="K11" s="52" t="str">
        <f t="shared" si="0"/>
        <v/>
      </c>
      <c r="L11" s="61">
        <v>2400</v>
      </c>
      <c r="P11" s="19">
        <v>2</v>
      </c>
      <c r="R11" s="19"/>
    </row>
    <row r="12" spans="1:21" x14ac:dyDescent="0.25">
      <c r="A12" s="22"/>
      <c r="B12" s="22"/>
      <c r="C12" s="22"/>
      <c r="D12" s="22"/>
      <c r="E12" s="22"/>
      <c r="F12" s="47" t="s">
        <v>221</v>
      </c>
      <c r="G12" s="44"/>
      <c r="H12" s="5" t="s">
        <v>73</v>
      </c>
      <c r="I12" s="1"/>
      <c r="J12" s="46"/>
      <c r="K12" s="52" t="str">
        <f t="shared" si="0"/>
        <v/>
      </c>
      <c r="L12" s="60"/>
      <c r="R12" s="19"/>
    </row>
    <row r="13" spans="1:21" x14ac:dyDescent="0.25">
      <c r="A13" s="22"/>
      <c r="B13" s="22"/>
      <c r="C13" s="22"/>
      <c r="D13" s="22"/>
      <c r="E13" s="22"/>
      <c r="G13" s="44" t="s">
        <v>148</v>
      </c>
      <c r="I13" s="1" t="s">
        <v>36</v>
      </c>
      <c r="J13" s="21"/>
      <c r="K13" s="52" t="str">
        <f t="shared" si="0"/>
        <v/>
      </c>
      <c r="L13" s="60">
        <v>499</v>
      </c>
      <c r="R13" s="19"/>
    </row>
    <row r="14" spans="1:21" x14ac:dyDescent="0.25">
      <c r="A14" s="22"/>
      <c r="B14" s="22"/>
      <c r="C14" s="22"/>
      <c r="D14" s="22"/>
      <c r="E14" s="22"/>
      <c r="G14" s="44" t="s">
        <v>149</v>
      </c>
      <c r="I14" s="1" t="s">
        <v>44</v>
      </c>
      <c r="J14" s="21"/>
      <c r="K14" s="52" t="str">
        <f t="shared" si="0"/>
        <v/>
      </c>
      <c r="L14" s="60">
        <v>1295</v>
      </c>
      <c r="R14" s="19"/>
    </row>
    <row r="15" spans="1:21" x14ac:dyDescent="0.25">
      <c r="A15" s="22"/>
      <c r="B15" s="22"/>
      <c r="C15" s="22"/>
      <c r="D15" s="22"/>
      <c r="E15" s="22"/>
      <c r="F15" s="47" t="s">
        <v>222</v>
      </c>
      <c r="G15" s="44"/>
      <c r="H15" s="68" t="s">
        <v>74</v>
      </c>
      <c r="I15" s="69"/>
      <c r="J15" s="21"/>
      <c r="K15" s="52" t="str">
        <f t="shared" si="0"/>
        <v/>
      </c>
      <c r="L15" s="60"/>
      <c r="R15" s="19"/>
    </row>
    <row r="16" spans="1:21" x14ac:dyDescent="0.25">
      <c r="A16" s="22"/>
      <c r="B16" s="22"/>
      <c r="C16" s="22"/>
      <c r="D16" s="22"/>
      <c r="E16" s="22"/>
      <c r="G16" s="44" t="s">
        <v>150</v>
      </c>
      <c r="H16" s="34"/>
      <c r="I16" s="35" t="s">
        <v>130</v>
      </c>
      <c r="J16" s="21"/>
      <c r="K16" s="52" t="str">
        <f t="shared" si="0"/>
        <v/>
      </c>
      <c r="L16" s="60">
        <v>0</v>
      </c>
      <c r="R16" s="19"/>
    </row>
    <row r="17" spans="1:17" x14ac:dyDescent="0.25">
      <c r="A17" s="22"/>
      <c r="B17" s="22"/>
      <c r="C17" s="22"/>
      <c r="D17" s="22"/>
      <c r="E17" s="22"/>
      <c r="G17" s="44" t="s">
        <v>151</v>
      </c>
      <c r="I17" s="1" t="s">
        <v>68</v>
      </c>
      <c r="J17" s="21"/>
      <c r="K17" s="52" t="str">
        <f>IF($J17&gt;0, $L17*J17, "")</f>
        <v/>
      </c>
      <c r="L17" s="60">
        <v>125</v>
      </c>
      <c r="N17" s="8"/>
      <c r="O17" s="8"/>
      <c r="P17" s="8"/>
      <c r="Q17" s="8"/>
    </row>
    <row r="18" spans="1:17" s="42" customFormat="1" ht="36.6" x14ac:dyDescent="0.25">
      <c r="A18" s="38"/>
      <c r="B18" s="38"/>
      <c r="C18" s="38"/>
      <c r="D18" s="38"/>
      <c r="E18" s="38"/>
      <c r="F18" s="47"/>
      <c r="G18" s="44" t="s">
        <v>245</v>
      </c>
      <c r="H18" s="39"/>
      <c r="I18" s="40" t="s">
        <v>123</v>
      </c>
      <c r="J18" s="41"/>
      <c r="K18" s="53" t="str">
        <f t="shared" si="0"/>
        <v/>
      </c>
      <c r="L18" s="62">
        <v>11250</v>
      </c>
    </row>
    <row r="19" spans="1:17" x14ac:dyDescent="0.25">
      <c r="A19" s="22"/>
      <c r="B19" s="22"/>
      <c r="C19" s="22"/>
      <c r="D19" s="22"/>
      <c r="E19" s="22"/>
      <c r="F19" s="47" t="s">
        <v>223</v>
      </c>
      <c r="G19" s="44"/>
      <c r="H19" s="68" t="s">
        <v>75</v>
      </c>
      <c r="I19" s="69"/>
      <c r="J19" s="21"/>
      <c r="K19" s="52" t="str">
        <f t="shared" si="0"/>
        <v/>
      </c>
      <c r="L19" s="60"/>
      <c r="N19" s="8"/>
      <c r="O19" s="8"/>
      <c r="P19" s="8"/>
      <c r="Q19" s="8"/>
    </row>
    <row r="20" spans="1:17" x14ac:dyDescent="0.25">
      <c r="A20" s="22"/>
      <c r="B20" s="22"/>
      <c r="C20" s="22"/>
      <c r="D20" s="22"/>
      <c r="E20" s="22"/>
      <c r="G20" s="44" t="s">
        <v>152</v>
      </c>
      <c r="H20" s="34"/>
      <c r="I20" s="35" t="s">
        <v>131</v>
      </c>
      <c r="J20" s="21"/>
      <c r="K20" s="52" t="str">
        <f t="shared" si="0"/>
        <v/>
      </c>
      <c r="L20" s="60">
        <v>0</v>
      </c>
      <c r="N20" s="8"/>
      <c r="O20" s="8"/>
      <c r="P20" s="8"/>
      <c r="Q20" s="8"/>
    </row>
    <row r="21" spans="1:17" x14ac:dyDescent="0.25">
      <c r="A21" s="22"/>
      <c r="B21" s="22"/>
      <c r="C21" s="22"/>
      <c r="D21" s="22"/>
      <c r="E21" s="22"/>
      <c r="G21" s="44" t="s">
        <v>153</v>
      </c>
      <c r="I21" s="1" t="s">
        <v>132</v>
      </c>
      <c r="J21" s="21"/>
      <c r="K21" s="52" t="str">
        <f t="shared" si="0"/>
        <v/>
      </c>
      <c r="L21" s="60">
        <v>250</v>
      </c>
      <c r="N21" s="8"/>
      <c r="O21" s="8"/>
      <c r="P21" s="8"/>
      <c r="Q21" s="8"/>
    </row>
    <row r="22" spans="1:17" x14ac:dyDescent="0.25">
      <c r="A22" s="22"/>
      <c r="B22" s="22"/>
      <c r="C22" s="22"/>
      <c r="D22" s="22"/>
      <c r="E22" s="22"/>
      <c r="G22" s="44" t="s">
        <v>279</v>
      </c>
      <c r="I22" s="1" t="s">
        <v>137</v>
      </c>
      <c r="J22" s="21"/>
      <c r="K22" s="52" t="str">
        <f t="shared" si="0"/>
        <v/>
      </c>
      <c r="L22" s="60">
        <v>4500</v>
      </c>
      <c r="N22" s="8"/>
      <c r="O22" s="8"/>
      <c r="P22" s="8"/>
      <c r="Q22" s="8"/>
    </row>
    <row r="23" spans="1:17" x14ac:dyDescent="0.25">
      <c r="A23" s="22"/>
      <c r="B23" s="22"/>
      <c r="C23" s="22"/>
      <c r="D23" s="22"/>
      <c r="E23" s="22"/>
      <c r="G23" s="44" t="s">
        <v>154</v>
      </c>
      <c r="I23" s="1" t="s">
        <v>51</v>
      </c>
      <c r="J23" s="21"/>
      <c r="K23" s="52" t="str">
        <f t="shared" si="0"/>
        <v/>
      </c>
      <c r="L23" s="60">
        <v>400</v>
      </c>
      <c r="N23" s="8"/>
      <c r="O23" s="8"/>
      <c r="P23" s="8"/>
      <c r="Q23" s="8"/>
    </row>
    <row r="24" spans="1:17" x14ac:dyDescent="0.25">
      <c r="A24" s="22"/>
      <c r="B24" s="22"/>
      <c r="C24" s="22"/>
      <c r="D24" s="22"/>
      <c r="E24" s="22"/>
      <c r="G24" s="44" t="s">
        <v>155</v>
      </c>
      <c r="I24" s="1" t="s">
        <v>35</v>
      </c>
      <c r="J24" s="21"/>
      <c r="K24" s="52" t="str">
        <f t="shared" si="0"/>
        <v/>
      </c>
      <c r="L24" s="60">
        <v>925</v>
      </c>
      <c r="N24" s="8"/>
      <c r="O24" s="8"/>
      <c r="P24" s="8"/>
      <c r="Q24" s="8"/>
    </row>
    <row r="25" spans="1:17" x14ac:dyDescent="0.25">
      <c r="A25" s="22"/>
      <c r="B25" s="22"/>
      <c r="C25" s="22"/>
      <c r="D25" s="22"/>
      <c r="E25" s="22"/>
      <c r="G25" s="44" t="s">
        <v>156</v>
      </c>
      <c r="I25" s="1" t="s">
        <v>50</v>
      </c>
      <c r="J25" s="21"/>
      <c r="K25" s="52" t="str">
        <f t="shared" si="0"/>
        <v/>
      </c>
      <c r="L25" s="60">
        <v>1025</v>
      </c>
      <c r="N25" s="8"/>
      <c r="O25" s="8"/>
      <c r="P25" s="8"/>
      <c r="Q25" s="8"/>
    </row>
    <row r="26" spans="1:17" x14ac:dyDescent="0.25">
      <c r="A26" s="22"/>
      <c r="B26" s="22"/>
      <c r="C26" s="22"/>
      <c r="D26" s="22"/>
      <c r="E26" s="22"/>
      <c r="F26" s="47" t="s">
        <v>224</v>
      </c>
      <c r="G26" s="44"/>
      <c r="H26" s="5" t="s">
        <v>135</v>
      </c>
      <c r="I26" s="1"/>
      <c r="J26" s="21"/>
      <c r="K26" s="52" t="str">
        <f t="shared" si="0"/>
        <v/>
      </c>
      <c r="L26" s="60"/>
      <c r="N26" s="8"/>
      <c r="O26" s="8"/>
      <c r="P26" s="8"/>
      <c r="Q26" s="8"/>
    </row>
    <row r="27" spans="1:17" x14ac:dyDescent="0.25">
      <c r="A27" s="22"/>
      <c r="B27" s="22"/>
      <c r="C27" s="22"/>
      <c r="D27" s="22"/>
      <c r="E27" s="22"/>
      <c r="G27" s="44" t="s">
        <v>157</v>
      </c>
      <c r="I27" s="1" t="s">
        <v>133</v>
      </c>
      <c r="J27" s="21"/>
      <c r="K27" s="52" t="str">
        <f t="shared" si="0"/>
        <v/>
      </c>
      <c r="L27" s="61">
        <v>1750</v>
      </c>
      <c r="N27" s="8"/>
      <c r="O27" s="8"/>
      <c r="P27" s="8"/>
      <c r="Q27" s="8"/>
    </row>
    <row r="28" spans="1:17" x14ac:dyDescent="0.25">
      <c r="A28" s="22"/>
      <c r="B28" s="22"/>
      <c r="C28" s="22"/>
      <c r="D28" s="22"/>
      <c r="E28" s="22"/>
      <c r="G28" s="44" t="s">
        <v>158</v>
      </c>
      <c r="I28" s="1" t="s">
        <v>144</v>
      </c>
      <c r="J28" s="21"/>
      <c r="K28" s="52" t="str">
        <f t="shared" si="0"/>
        <v/>
      </c>
      <c r="L28" s="61">
        <v>10000</v>
      </c>
      <c r="N28" s="8"/>
      <c r="O28" s="8"/>
      <c r="P28" s="8"/>
      <c r="Q28" s="8"/>
    </row>
    <row r="29" spans="1:17" x14ac:dyDescent="0.25">
      <c r="A29" s="22"/>
      <c r="B29" s="22"/>
      <c r="C29" s="22"/>
      <c r="D29" s="22"/>
      <c r="E29" s="22"/>
      <c r="G29" s="44" t="s">
        <v>159</v>
      </c>
      <c r="I29" s="1" t="s">
        <v>145</v>
      </c>
      <c r="J29" s="21"/>
      <c r="K29" s="52" t="str">
        <f t="shared" si="0"/>
        <v/>
      </c>
      <c r="L29" s="61">
        <v>9500</v>
      </c>
      <c r="N29" s="8"/>
      <c r="O29" s="8"/>
      <c r="P29" s="8"/>
      <c r="Q29" s="8"/>
    </row>
    <row r="30" spans="1:17" x14ac:dyDescent="0.25">
      <c r="A30" s="22"/>
      <c r="B30" s="22"/>
      <c r="C30" s="22"/>
      <c r="D30" s="22"/>
      <c r="E30" s="22"/>
      <c r="G30" s="44" t="s">
        <v>160</v>
      </c>
      <c r="I30" s="1" t="s">
        <v>45</v>
      </c>
      <c r="J30" s="21"/>
      <c r="K30" s="52" t="str">
        <f t="shared" si="0"/>
        <v/>
      </c>
      <c r="L30" s="60">
        <v>450</v>
      </c>
      <c r="N30" s="8"/>
      <c r="O30" s="8"/>
      <c r="P30" s="8"/>
      <c r="Q30" s="8"/>
    </row>
    <row r="31" spans="1:17" x14ac:dyDescent="0.25">
      <c r="A31" s="22"/>
      <c r="B31" s="22"/>
      <c r="C31" s="22"/>
      <c r="D31" s="22"/>
      <c r="E31" s="22"/>
      <c r="F31" s="47" t="s">
        <v>225</v>
      </c>
      <c r="G31" s="44"/>
      <c r="H31" s="68" t="s">
        <v>80</v>
      </c>
      <c r="I31" s="69"/>
      <c r="J31" s="21"/>
      <c r="K31" s="52" t="str">
        <f t="shared" si="0"/>
        <v/>
      </c>
      <c r="L31" s="60"/>
      <c r="N31" s="8"/>
      <c r="O31" s="8"/>
      <c r="P31" s="8"/>
      <c r="Q31" s="8"/>
    </row>
    <row r="32" spans="1:17" x14ac:dyDescent="0.25">
      <c r="A32" s="22"/>
      <c r="B32" s="22"/>
      <c r="C32" s="22"/>
      <c r="D32" s="22"/>
      <c r="E32" s="22"/>
      <c r="G32" s="44" t="s">
        <v>161</v>
      </c>
      <c r="I32" s="1" t="s">
        <v>76</v>
      </c>
      <c r="J32" s="21"/>
      <c r="K32" s="52" t="str">
        <f t="shared" si="0"/>
        <v/>
      </c>
      <c r="L32" s="61">
        <v>0</v>
      </c>
      <c r="N32" s="8"/>
      <c r="O32" s="8"/>
      <c r="P32" s="8"/>
      <c r="Q32" s="8"/>
    </row>
    <row r="33" spans="1:21" x14ac:dyDescent="0.25">
      <c r="A33" s="22"/>
      <c r="B33" s="22"/>
      <c r="C33" s="22"/>
      <c r="D33" s="22"/>
      <c r="E33" s="22"/>
      <c r="G33" s="44" t="s">
        <v>246</v>
      </c>
      <c r="I33" s="1" t="s">
        <v>65</v>
      </c>
      <c r="J33" s="21"/>
      <c r="K33" s="52" t="str">
        <f t="shared" si="0"/>
        <v/>
      </c>
      <c r="L33" s="61">
        <v>1495</v>
      </c>
      <c r="N33" s="8"/>
      <c r="O33" s="8"/>
      <c r="P33" s="8"/>
      <c r="Q33" s="8"/>
    </row>
    <row r="34" spans="1:21" x14ac:dyDescent="0.25">
      <c r="A34" s="22">
        <v>1</v>
      </c>
      <c r="B34" s="22"/>
      <c r="C34" s="22"/>
      <c r="D34" s="22"/>
      <c r="E34" s="22"/>
      <c r="F34" s="47" t="s">
        <v>226</v>
      </c>
      <c r="G34" s="44"/>
      <c r="H34" s="5" t="s">
        <v>6</v>
      </c>
      <c r="I34" s="1"/>
      <c r="J34" s="21"/>
      <c r="K34" s="52" t="str">
        <f t="shared" si="0"/>
        <v/>
      </c>
      <c r="L34" s="60"/>
      <c r="N34" s="8"/>
      <c r="O34" s="8"/>
      <c r="P34" s="8"/>
      <c r="Q34" s="8"/>
    </row>
    <row r="35" spans="1:21" x14ac:dyDescent="0.25">
      <c r="A35" s="22"/>
      <c r="B35" s="22">
        <v>1</v>
      </c>
      <c r="C35" s="22"/>
      <c r="D35" s="22"/>
      <c r="E35" s="22"/>
      <c r="G35" s="44" t="s">
        <v>282</v>
      </c>
      <c r="I35" s="1" t="s">
        <v>81</v>
      </c>
      <c r="J35" s="21"/>
      <c r="K35" s="52" t="str">
        <f t="shared" si="0"/>
        <v/>
      </c>
      <c r="L35" s="61">
        <v>0</v>
      </c>
      <c r="N35" s="8"/>
      <c r="O35" s="8"/>
      <c r="P35" s="8"/>
      <c r="Q35" s="8"/>
    </row>
    <row r="36" spans="1:21" x14ac:dyDescent="0.25">
      <c r="A36" s="22"/>
      <c r="B36" s="22">
        <v>1</v>
      </c>
      <c r="C36" s="22"/>
      <c r="D36" s="22"/>
      <c r="E36" s="22"/>
      <c r="G36" s="44" t="s">
        <v>281</v>
      </c>
      <c r="I36" s="1" t="s">
        <v>94</v>
      </c>
      <c r="J36" s="21"/>
      <c r="K36" s="52" t="str">
        <f t="shared" si="0"/>
        <v/>
      </c>
      <c r="L36" s="61">
        <v>500</v>
      </c>
      <c r="N36" s="8"/>
      <c r="O36" s="8"/>
      <c r="P36" s="8"/>
      <c r="Q36" s="8"/>
    </row>
    <row r="37" spans="1:21" x14ac:dyDescent="0.25">
      <c r="A37" s="22"/>
      <c r="B37" s="22">
        <v>1</v>
      </c>
      <c r="C37" s="22"/>
      <c r="D37" s="22"/>
      <c r="E37" s="22"/>
      <c r="G37" s="44" t="s">
        <v>162</v>
      </c>
      <c r="I37" s="1" t="s">
        <v>124</v>
      </c>
      <c r="J37" s="21"/>
      <c r="K37" s="52" t="str">
        <f t="shared" si="0"/>
        <v/>
      </c>
      <c r="L37" s="60">
        <v>2250</v>
      </c>
      <c r="N37" s="8"/>
      <c r="O37" s="8"/>
      <c r="P37" s="8"/>
      <c r="Q37" s="8"/>
    </row>
    <row r="38" spans="1:21" x14ac:dyDescent="0.25">
      <c r="A38" s="22"/>
      <c r="B38" s="22"/>
      <c r="C38" s="22"/>
      <c r="D38" s="22"/>
      <c r="E38" s="22"/>
      <c r="G38" s="44" t="s">
        <v>280</v>
      </c>
      <c r="I38" s="1" t="s">
        <v>138</v>
      </c>
      <c r="J38" s="21"/>
      <c r="K38" s="52" t="str">
        <f t="shared" si="0"/>
        <v/>
      </c>
      <c r="L38" s="60">
        <v>4950</v>
      </c>
      <c r="S38" s="10"/>
      <c r="T38" s="10"/>
      <c r="U38" s="10"/>
    </row>
    <row r="39" spans="1:21" x14ac:dyDescent="0.25">
      <c r="A39" s="22"/>
      <c r="B39" s="22"/>
      <c r="C39" s="22"/>
      <c r="D39" s="22"/>
      <c r="E39" s="22"/>
      <c r="G39" s="44" t="s">
        <v>163</v>
      </c>
      <c r="I39" s="1" t="s">
        <v>77</v>
      </c>
      <c r="J39" s="21"/>
      <c r="K39" s="52" t="str">
        <f t="shared" si="0"/>
        <v/>
      </c>
      <c r="L39" s="60">
        <v>0</v>
      </c>
      <c r="S39" s="10"/>
      <c r="T39" s="10"/>
      <c r="U39" s="10"/>
    </row>
    <row r="40" spans="1:21" x14ac:dyDescent="0.25">
      <c r="A40" s="22"/>
      <c r="B40" s="22"/>
      <c r="C40" s="22"/>
      <c r="D40" s="22"/>
      <c r="E40" s="22"/>
      <c r="G40" s="44" t="s">
        <v>164</v>
      </c>
      <c r="I40" s="1" t="s">
        <v>46</v>
      </c>
      <c r="J40" s="21"/>
      <c r="K40" s="52" t="str">
        <f t="shared" si="0"/>
        <v/>
      </c>
      <c r="L40" s="60">
        <v>300</v>
      </c>
      <c r="S40" s="10"/>
      <c r="T40" s="10"/>
      <c r="U40" s="10"/>
    </row>
    <row r="41" spans="1:21" x14ac:dyDescent="0.25">
      <c r="A41" s="22"/>
      <c r="B41" s="22"/>
      <c r="C41" s="22"/>
      <c r="D41" s="22"/>
      <c r="E41" s="22"/>
      <c r="G41" s="44" t="s">
        <v>165</v>
      </c>
      <c r="I41" s="1" t="s">
        <v>49</v>
      </c>
      <c r="J41" s="21"/>
      <c r="K41" s="52" t="str">
        <f t="shared" ref="K41:K72" si="1">IF($J41&gt;0, $L41*J41, "")</f>
        <v/>
      </c>
      <c r="L41" s="61">
        <v>350</v>
      </c>
      <c r="S41" s="10"/>
      <c r="T41" s="10"/>
      <c r="U41" s="10"/>
    </row>
    <row r="42" spans="1:21" s="26" customFormat="1" x14ac:dyDescent="0.25">
      <c r="A42" s="23">
        <v>1</v>
      </c>
      <c r="B42" s="23"/>
      <c r="C42" s="23"/>
      <c r="D42" s="23"/>
      <c r="E42" s="23"/>
      <c r="F42" s="47"/>
      <c r="G42" s="44" t="s">
        <v>247</v>
      </c>
      <c r="H42" s="25"/>
      <c r="I42" s="2" t="s">
        <v>21</v>
      </c>
      <c r="J42" s="21"/>
      <c r="K42" s="52" t="str">
        <f t="shared" si="1"/>
        <v/>
      </c>
      <c r="L42" s="61">
        <v>250</v>
      </c>
      <c r="N42" s="33"/>
      <c r="O42" s="33"/>
      <c r="P42" s="33"/>
      <c r="Q42" s="33"/>
      <c r="S42" s="27"/>
      <c r="T42" s="27"/>
      <c r="U42" s="27"/>
    </row>
    <row r="43" spans="1:21" x14ac:dyDescent="0.25">
      <c r="A43" s="22">
        <v>1</v>
      </c>
      <c r="B43" s="22"/>
      <c r="C43" s="22">
        <v>1</v>
      </c>
      <c r="D43" s="22"/>
      <c r="E43" s="22"/>
      <c r="F43" s="47" t="s">
        <v>238</v>
      </c>
      <c r="G43" s="44"/>
      <c r="H43" s="5" t="s">
        <v>20</v>
      </c>
      <c r="I43" s="1"/>
      <c r="J43" s="21"/>
      <c r="K43" s="52" t="str">
        <f t="shared" si="1"/>
        <v/>
      </c>
      <c r="L43" s="60"/>
    </row>
    <row r="44" spans="1:21" x14ac:dyDescent="0.25">
      <c r="A44" s="22"/>
      <c r="B44" s="22"/>
      <c r="C44" s="22"/>
      <c r="D44" s="22"/>
      <c r="E44" s="22"/>
      <c r="G44" s="44" t="s">
        <v>166</v>
      </c>
      <c r="I44" s="1" t="s">
        <v>78</v>
      </c>
      <c r="J44" s="21"/>
      <c r="K44" s="52" t="str">
        <f t="shared" si="1"/>
        <v/>
      </c>
      <c r="L44" s="60">
        <v>0</v>
      </c>
    </row>
    <row r="45" spans="1:21" x14ac:dyDescent="0.25">
      <c r="A45" s="22"/>
      <c r="B45" s="22"/>
      <c r="C45" s="22"/>
      <c r="D45" s="22"/>
      <c r="E45" s="22"/>
      <c r="G45" s="44" t="s">
        <v>167</v>
      </c>
      <c r="I45" s="1" t="s">
        <v>30</v>
      </c>
      <c r="J45" s="21"/>
      <c r="K45" s="52" t="str">
        <f t="shared" si="1"/>
        <v/>
      </c>
      <c r="L45" s="60">
        <v>300</v>
      </c>
    </row>
    <row r="46" spans="1:21" x14ac:dyDescent="0.25">
      <c r="A46" s="22"/>
      <c r="B46" s="22"/>
      <c r="C46" s="22"/>
      <c r="D46" s="22"/>
      <c r="E46" s="22"/>
      <c r="G46" s="44" t="s">
        <v>168</v>
      </c>
      <c r="I46" s="1" t="s">
        <v>37</v>
      </c>
      <c r="J46" s="21"/>
      <c r="K46" s="52" t="str">
        <f t="shared" si="1"/>
        <v/>
      </c>
      <c r="L46" s="60">
        <v>3000</v>
      </c>
    </row>
    <row r="47" spans="1:21" x14ac:dyDescent="0.25">
      <c r="A47" s="28">
        <v>1</v>
      </c>
      <c r="B47" s="28"/>
      <c r="C47" s="28"/>
      <c r="D47" s="28"/>
      <c r="E47" s="28"/>
      <c r="G47" s="44" t="s">
        <v>169</v>
      </c>
      <c r="I47" s="1" t="s">
        <v>31</v>
      </c>
      <c r="J47" s="21"/>
      <c r="K47" s="52" t="str">
        <f t="shared" si="1"/>
        <v/>
      </c>
      <c r="L47" s="61">
        <v>4000</v>
      </c>
    </row>
    <row r="48" spans="1:21" x14ac:dyDescent="0.25">
      <c r="A48" s="28"/>
      <c r="B48" s="28"/>
      <c r="C48" s="28"/>
      <c r="D48" s="28"/>
      <c r="E48" s="28"/>
      <c r="G48" s="44" t="s">
        <v>170</v>
      </c>
      <c r="I48" s="1" t="s">
        <v>38</v>
      </c>
      <c r="J48" s="21"/>
      <c r="K48" s="52" t="str">
        <f t="shared" si="1"/>
        <v/>
      </c>
      <c r="L48" s="61">
        <v>4000</v>
      </c>
    </row>
    <row r="49" spans="1:17" x14ac:dyDescent="0.25">
      <c r="A49" s="28"/>
      <c r="B49" s="28"/>
      <c r="C49" s="28"/>
      <c r="D49" s="28"/>
      <c r="E49" s="28"/>
      <c r="G49" s="44" t="s">
        <v>171</v>
      </c>
      <c r="I49" s="1" t="s">
        <v>64</v>
      </c>
      <c r="J49" s="21"/>
      <c r="K49" s="52" t="str">
        <f t="shared" si="1"/>
        <v/>
      </c>
      <c r="L49" s="61">
        <v>5000</v>
      </c>
    </row>
    <row r="50" spans="1:17" x14ac:dyDescent="0.25">
      <c r="A50" s="22">
        <v>1</v>
      </c>
      <c r="B50" s="22"/>
      <c r="C50" s="22">
        <v>1</v>
      </c>
      <c r="D50" s="22"/>
      <c r="E50" s="22"/>
      <c r="F50" s="47" t="s">
        <v>227</v>
      </c>
      <c r="G50" s="44"/>
      <c r="H50" s="5" t="s">
        <v>18</v>
      </c>
      <c r="I50" s="1"/>
      <c r="J50" s="21"/>
      <c r="K50" s="52" t="str">
        <f t="shared" si="1"/>
        <v/>
      </c>
      <c r="L50" s="60"/>
    </row>
    <row r="51" spans="1:17" x14ac:dyDescent="0.25">
      <c r="A51" s="22"/>
      <c r="B51" s="22"/>
      <c r="C51" s="22"/>
      <c r="D51" s="22"/>
      <c r="E51" s="22"/>
      <c r="G51" s="44" t="s">
        <v>283</v>
      </c>
      <c r="I51" s="1" t="s">
        <v>47</v>
      </c>
      <c r="J51" s="21"/>
      <c r="K51" s="52" t="str">
        <f t="shared" si="1"/>
        <v/>
      </c>
      <c r="L51" s="61">
        <v>3750</v>
      </c>
    </row>
    <row r="52" spans="1:17" x14ac:dyDescent="0.25">
      <c r="A52" s="22">
        <v>1</v>
      </c>
      <c r="B52" s="22"/>
      <c r="C52" s="22">
        <v>1</v>
      </c>
      <c r="D52" s="22"/>
      <c r="E52" s="22"/>
      <c r="G52" s="44" t="s">
        <v>284</v>
      </c>
      <c r="I52" s="1" t="s">
        <v>90</v>
      </c>
      <c r="J52" s="21"/>
      <c r="K52" s="52" t="str">
        <f t="shared" si="1"/>
        <v/>
      </c>
      <c r="L52" s="60">
        <v>1500</v>
      </c>
    </row>
    <row r="53" spans="1:17" s="26" customFormat="1" x14ac:dyDescent="0.25">
      <c r="A53" s="23"/>
      <c r="B53" s="23"/>
      <c r="C53" s="23"/>
      <c r="D53" s="23"/>
      <c r="E53" s="23"/>
      <c r="F53" s="47"/>
      <c r="G53" s="44" t="s">
        <v>285</v>
      </c>
      <c r="H53" s="25"/>
      <c r="I53" s="2" t="s">
        <v>42</v>
      </c>
      <c r="J53" s="21"/>
      <c r="K53" s="52" t="str">
        <f t="shared" si="1"/>
        <v/>
      </c>
      <c r="L53" s="61">
        <v>600</v>
      </c>
      <c r="N53" s="33"/>
      <c r="O53" s="33"/>
      <c r="P53" s="33"/>
      <c r="Q53" s="33"/>
    </row>
    <row r="54" spans="1:17" s="26" customFormat="1" x14ac:dyDescent="0.25">
      <c r="A54" s="23"/>
      <c r="B54" s="23"/>
      <c r="C54" s="23"/>
      <c r="D54" s="23"/>
      <c r="E54" s="23"/>
      <c r="F54" s="47"/>
      <c r="G54" s="44" t="s">
        <v>286</v>
      </c>
      <c r="H54" s="25"/>
      <c r="I54" s="2" t="s">
        <v>136</v>
      </c>
      <c r="J54" s="21"/>
      <c r="K54" s="52" t="str">
        <f t="shared" si="1"/>
        <v/>
      </c>
      <c r="L54" s="61">
        <v>1600</v>
      </c>
      <c r="N54" s="33"/>
      <c r="O54" s="33"/>
      <c r="P54" s="33"/>
      <c r="Q54" s="33"/>
    </row>
    <row r="55" spans="1:17" x14ac:dyDescent="0.25">
      <c r="A55" s="22">
        <v>1</v>
      </c>
      <c r="B55" s="22"/>
      <c r="C55" s="22">
        <v>1</v>
      </c>
      <c r="D55" s="22"/>
      <c r="E55" s="22"/>
      <c r="F55" s="47" t="s">
        <v>228</v>
      </c>
      <c r="G55" s="44"/>
      <c r="H55" s="5" t="s">
        <v>19</v>
      </c>
      <c r="I55" s="1"/>
      <c r="J55" s="21"/>
      <c r="K55" s="52" t="str">
        <f t="shared" si="1"/>
        <v/>
      </c>
      <c r="L55" s="60"/>
    </row>
    <row r="56" spans="1:17" x14ac:dyDescent="0.25">
      <c r="A56" s="22"/>
      <c r="B56" s="22"/>
      <c r="C56" s="22"/>
      <c r="D56" s="22"/>
      <c r="E56" s="22"/>
      <c r="G56" s="44" t="s">
        <v>288</v>
      </c>
      <c r="I56" s="1" t="s">
        <v>79</v>
      </c>
      <c r="J56" s="21"/>
      <c r="K56" s="52" t="str">
        <f t="shared" si="1"/>
        <v/>
      </c>
      <c r="L56" s="60">
        <v>0</v>
      </c>
    </row>
    <row r="57" spans="1:17" x14ac:dyDescent="0.25">
      <c r="A57" s="22">
        <v>1</v>
      </c>
      <c r="B57" s="22"/>
      <c r="C57" s="22"/>
      <c r="D57" s="22"/>
      <c r="E57" s="22"/>
      <c r="G57" s="44" t="s">
        <v>287</v>
      </c>
      <c r="I57" s="1" t="s">
        <v>1</v>
      </c>
      <c r="J57" s="21"/>
      <c r="K57" s="52" t="str">
        <f t="shared" si="1"/>
        <v/>
      </c>
      <c r="L57" s="60">
        <v>350</v>
      </c>
    </row>
    <row r="58" spans="1:17" x14ac:dyDescent="0.25">
      <c r="A58" s="22"/>
      <c r="B58" s="22"/>
      <c r="C58" s="22"/>
      <c r="D58" s="22"/>
      <c r="E58" s="22"/>
      <c r="G58" s="44" t="s">
        <v>172</v>
      </c>
      <c r="I58" s="43" t="s">
        <v>139</v>
      </c>
      <c r="J58" s="21"/>
      <c r="K58" s="52" t="str">
        <f t="shared" si="1"/>
        <v/>
      </c>
      <c r="L58" s="60">
        <v>395</v>
      </c>
    </row>
    <row r="59" spans="1:17" x14ac:dyDescent="0.25">
      <c r="A59" s="22">
        <v>1</v>
      </c>
      <c r="B59" s="22"/>
      <c r="C59" s="22">
        <v>1</v>
      </c>
      <c r="D59" s="22"/>
      <c r="E59" s="22"/>
      <c r="F59" s="47" t="s">
        <v>237</v>
      </c>
      <c r="G59" s="44"/>
      <c r="H59" s="5" t="s">
        <v>22</v>
      </c>
      <c r="I59" s="8"/>
      <c r="J59" s="21"/>
      <c r="K59" s="52" t="str">
        <f t="shared" si="1"/>
        <v/>
      </c>
      <c r="L59" s="60"/>
    </row>
    <row r="60" spans="1:17" x14ac:dyDescent="0.25">
      <c r="A60" s="22"/>
      <c r="B60" s="22"/>
      <c r="C60" s="22">
        <v>1</v>
      </c>
      <c r="D60" s="22"/>
      <c r="E60" s="22"/>
      <c r="G60" s="44" t="s">
        <v>173</v>
      </c>
      <c r="I60" s="1" t="s">
        <v>40</v>
      </c>
      <c r="J60" s="21"/>
      <c r="K60" s="52" t="str">
        <f t="shared" si="1"/>
        <v/>
      </c>
      <c r="L60" s="60">
        <v>350</v>
      </c>
    </row>
    <row r="61" spans="1:17" x14ac:dyDescent="0.25">
      <c r="A61" s="22"/>
      <c r="B61" s="22"/>
      <c r="C61" s="22"/>
      <c r="D61" s="22"/>
      <c r="E61" s="22"/>
      <c r="G61" s="44" t="s">
        <v>174</v>
      </c>
      <c r="I61" s="2" t="s">
        <v>57</v>
      </c>
      <c r="J61" s="21"/>
      <c r="K61" s="52" t="str">
        <f t="shared" si="1"/>
        <v/>
      </c>
      <c r="L61" s="60">
        <v>450</v>
      </c>
    </row>
    <row r="62" spans="1:17" x14ac:dyDescent="0.25">
      <c r="A62" s="22">
        <v>1</v>
      </c>
      <c r="B62" s="22"/>
      <c r="C62" s="22"/>
      <c r="D62" s="22"/>
      <c r="E62" s="22"/>
      <c r="G62" s="44" t="s">
        <v>175</v>
      </c>
      <c r="I62" s="2" t="s">
        <v>33</v>
      </c>
      <c r="J62" s="21"/>
      <c r="K62" s="52" t="str">
        <f t="shared" si="1"/>
        <v/>
      </c>
      <c r="L62" s="61">
        <v>1250</v>
      </c>
    </row>
    <row r="63" spans="1:17" x14ac:dyDescent="0.25">
      <c r="A63" s="22"/>
      <c r="B63" s="22"/>
      <c r="C63" s="22"/>
      <c r="D63" s="22"/>
      <c r="E63" s="22"/>
      <c r="G63" s="44" t="s">
        <v>176</v>
      </c>
      <c r="I63" s="2" t="s">
        <v>58</v>
      </c>
      <c r="J63" s="21"/>
      <c r="K63" s="52" t="str">
        <f t="shared" si="1"/>
        <v/>
      </c>
      <c r="L63" s="63" t="s">
        <v>29</v>
      </c>
    </row>
    <row r="64" spans="1:17" x14ac:dyDescent="0.25">
      <c r="A64" s="22"/>
      <c r="B64" s="22"/>
      <c r="C64" s="22"/>
      <c r="D64" s="22"/>
      <c r="E64" s="22"/>
      <c r="G64" s="44" t="s">
        <v>177</v>
      </c>
      <c r="I64" s="2" t="s">
        <v>27</v>
      </c>
      <c r="J64" s="21"/>
      <c r="K64" s="52" t="str">
        <f t="shared" si="1"/>
        <v/>
      </c>
      <c r="L64" s="61">
        <v>250</v>
      </c>
    </row>
    <row r="65" spans="1:17" x14ac:dyDescent="0.25">
      <c r="A65" s="22">
        <v>1</v>
      </c>
      <c r="B65" s="22"/>
      <c r="C65" s="22"/>
      <c r="D65" s="22"/>
      <c r="E65" s="22"/>
      <c r="G65" s="44" t="s">
        <v>178</v>
      </c>
      <c r="I65" s="2" t="s">
        <v>41</v>
      </c>
      <c r="J65" s="21"/>
      <c r="K65" s="52" t="str">
        <f t="shared" si="1"/>
        <v/>
      </c>
      <c r="L65" s="61">
        <v>1300</v>
      </c>
      <c r="M65" s="26"/>
    </row>
    <row r="66" spans="1:17" x14ac:dyDescent="0.25">
      <c r="A66" s="22"/>
      <c r="B66" s="22"/>
      <c r="C66" s="22"/>
      <c r="D66" s="22"/>
      <c r="E66" s="22"/>
      <c r="G66" s="44" t="s">
        <v>179</v>
      </c>
      <c r="I66" s="2" t="s">
        <v>134</v>
      </c>
      <c r="J66" s="21"/>
      <c r="K66" s="52" t="str">
        <f t="shared" si="1"/>
        <v/>
      </c>
      <c r="L66" s="61">
        <v>1750</v>
      </c>
      <c r="M66" s="26"/>
    </row>
    <row r="67" spans="1:17" s="26" customFormat="1" x14ac:dyDescent="0.25">
      <c r="A67" s="23">
        <v>1</v>
      </c>
      <c r="B67" s="23"/>
      <c r="C67" s="23"/>
      <c r="D67" s="23"/>
      <c r="E67" s="23"/>
      <c r="F67" s="47"/>
      <c r="G67" s="44" t="s">
        <v>248</v>
      </c>
      <c r="H67" s="25"/>
      <c r="I67" s="2" t="s">
        <v>52</v>
      </c>
      <c r="J67" s="21"/>
      <c r="K67" s="52" t="str">
        <f t="shared" si="1"/>
        <v/>
      </c>
      <c r="L67" s="61">
        <v>650</v>
      </c>
      <c r="N67" s="33"/>
      <c r="O67" s="33"/>
      <c r="P67" s="33"/>
      <c r="Q67" s="33"/>
    </row>
    <row r="68" spans="1:17" s="26" customFormat="1" x14ac:dyDescent="0.25">
      <c r="A68" s="23"/>
      <c r="B68" s="23"/>
      <c r="C68" s="23"/>
      <c r="D68" s="23"/>
      <c r="E68" s="23"/>
      <c r="F68" s="47"/>
      <c r="G68" s="44" t="s">
        <v>249</v>
      </c>
      <c r="H68" s="25"/>
      <c r="I68" s="2" t="s">
        <v>53</v>
      </c>
      <c r="J68" s="21"/>
      <c r="K68" s="52" t="str">
        <f t="shared" si="1"/>
        <v/>
      </c>
      <c r="L68" s="61">
        <v>3200</v>
      </c>
      <c r="N68" s="33"/>
      <c r="O68" s="33"/>
      <c r="P68" s="33"/>
      <c r="Q68" s="33"/>
    </row>
    <row r="69" spans="1:17" s="26" customFormat="1" x14ac:dyDescent="0.25">
      <c r="A69" s="23"/>
      <c r="B69" s="23"/>
      <c r="C69" s="23"/>
      <c r="D69" s="23"/>
      <c r="E69" s="23"/>
      <c r="F69" s="47"/>
      <c r="G69" s="44" t="s">
        <v>180</v>
      </c>
      <c r="H69" s="25"/>
      <c r="I69" s="2" t="s">
        <v>59</v>
      </c>
      <c r="J69" s="21"/>
      <c r="K69" s="52" t="str">
        <f t="shared" si="1"/>
        <v/>
      </c>
      <c r="L69" s="61">
        <v>90</v>
      </c>
      <c r="N69" s="33"/>
      <c r="O69" s="33"/>
      <c r="P69" s="33"/>
      <c r="Q69" s="33"/>
    </row>
    <row r="70" spans="1:17" s="26" customFormat="1" x14ac:dyDescent="0.25">
      <c r="A70" s="23">
        <v>1</v>
      </c>
      <c r="B70" s="23"/>
      <c r="C70" s="23"/>
      <c r="D70" s="23"/>
      <c r="E70" s="23"/>
      <c r="F70" s="47"/>
      <c r="G70" s="44" t="s">
        <v>181</v>
      </c>
      <c r="H70" s="25"/>
      <c r="I70" s="2" t="s">
        <v>62</v>
      </c>
      <c r="J70" s="21"/>
      <c r="K70" s="52" t="str">
        <f t="shared" si="1"/>
        <v/>
      </c>
      <c r="L70" s="61">
        <v>90</v>
      </c>
      <c r="N70" s="33"/>
      <c r="O70" s="33"/>
      <c r="P70" s="33"/>
      <c r="Q70" s="33"/>
    </row>
    <row r="71" spans="1:17" s="26" customFormat="1" x14ac:dyDescent="0.25">
      <c r="A71" s="23"/>
      <c r="B71" s="23"/>
      <c r="C71" s="23"/>
      <c r="D71" s="23"/>
      <c r="E71" s="23"/>
      <c r="F71" s="47"/>
      <c r="G71" s="44" t="s">
        <v>182</v>
      </c>
      <c r="H71" s="25"/>
      <c r="I71" s="2" t="s">
        <v>60</v>
      </c>
      <c r="J71" s="21"/>
      <c r="K71" s="52" t="str">
        <f t="shared" si="1"/>
        <v/>
      </c>
      <c r="L71" s="61">
        <v>150</v>
      </c>
      <c r="N71" s="33"/>
      <c r="O71" s="33"/>
      <c r="P71" s="33"/>
      <c r="Q71" s="33"/>
    </row>
    <row r="72" spans="1:17" s="26" customFormat="1" x14ac:dyDescent="0.25">
      <c r="A72" s="23"/>
      <c r="B72" s="23"/>
      <c r="C72" s="23"/>
      <c r="D72" s="23"/>
      <c r="E72" s="23"/>
      <c r="F72" s="47"/>
      <c r="G72" s="44" t="s">
        <v>183</v>
      </c>
      <c r="H72" s="25"/>
      <c r="I72" s="2" t="s">
        <v>61</v>
      </c>
      <c r="J72" s="21"/>
      <c r="K72" s="52" t="str">
        <f t="shared" si="1"/>
        <v/>
      </c>
      <c r="L72" s="61">
        <v>150</v>
      </c>
      <c r="N72" s="33"/>
      <c r="O72" s="33"/>
      <c r="P72" s="33"/>
      <c r="Q72" s="33"/>
    </row>
    <row r="73" spans="1:17" s="26" customFormat="1" x14ac:dyDescent="0.25">
      <c r="A73" s="23">
        <v>1</v>
      </c>
      <c r="B73" s="23"/>
      <c r="C73" s="23"/>
      <c r="D73" s="23"/>
      <c r="E73" s="23"/>
      <c r="F73" s="47" t="s">
        <v>236</v>
      </c>
      <c r="G73" s="44"/>
      <c r="H73" s="5" t="s">
        <v>82</v>
      </c>
      <c r="I73" s="1"/>
      <c r="J73" s="21"/>
      <c r="K73" s="52" t="str">
        <f t="shared" ref="K73:K104" si="2">IF($J73&gt;0, $L73*J73, "")</f>
        <v/>
      </c>
      <c r="L73" s="61"/>
      <c r="N73" s="33"/>
      <c r="O73" s="33"/>
      <c r="P73" s="33"/>
      <c r="Q73" s="33"/>
    </row>
    <row r="74" spans="1:17" s="26" customFormat="1" x14ac:dyDescent="0.25">
      <c r="A74" s="23">
        <v>1</v>
      </c>
      <c r="B74" s="23"/>
      <c r="C74" s="23"/>
      <c r="D74" s="23"/>
      <c r="E74" s="23"/>
      <c r="F74" s="47"/>
      <c r="G74" s="44" t="s">
        <v>184</v>
      </c>
      <c r="H74" s="25"/>
      <c r="I74" s="1" t="s">
        <v>116</v>
      </c>
      <c r="J74" s="21"/>
      <c r="K74" s="52" t="str">
        <f t="shared" si="2"/>
        <v/>
      </c>
      <c r="L74" s="60">
        <v>0</v>
      </c>
      <c r="N74" s="33"/>
      <c r="O74" s="33"/>
      <c r="P74" s="33"/>
      <c r="Q74" s="33"/>
    </row>
    <row r="75" spans="1:17" x14ac:dyDescent="0.25">
      <c r="A75" s="22"/>
      <c r="B75" s="22"/>
      <c r="C75" s="22"/>
      <c r="D75" s="22"/>
      <c r="E75" s="22"/>
      <c r="G75" s="44" t="s">
        <v>185</v>
      </c>
      <c r="I75" s="1" t="s">
        <v>117</v>
      </c>
      <c r="J75" s="21"/>
      <c r="K75" s="52" t="str">
        <f t="shared" si="2"/>
        <v/>
      </c>
      <c r="L75" s="60">
        <v>300</v>
      </c>
    </row>
    <row r="76" spans="1:17" x14ac:dyDescent="0.25">
      <c r="A76" s="22"/>
      <c r="B76" s="22"/>
      <c r="C76" s="22"/>
      <c r="D76" s="22"/>
      <c r="E76" s="22"/>
      <c r="G76" s="44" t="s">
        <v>186</v>
      </c>
      <c r="I76" s="1" t="s">
        <v>118</v>
      </c>
      <c r="J76" s="21"/>
      <c r="K76" s="52" t="str">
        <f t="shared" si="2"/>
        <v/>
      </c>
      <c r="L76" s="60">
        <v>450</v>
      </c>
    </row>
    <row r="77" spans="1:17" x14ac:dyDescent="0.25">
      <c r="A77" s="22"/>
      <c r="B77" s="22"/>
      <c r="C77" s="22"/>
      <c r="D77" s="22"/>
      <c r="E77" s="22"/>
      <c r="G77" s="44" t="s">
        <v>187</v>
      </c>
      <c r="I77" s="1" t="s">
        <v>115</v>
      </c>
      <c r="J77" s="21"/>
      <c r="K77" s="52" t="str">
        <f t="shared" si="2"/>
        <v/>
      </c>
      <c r="L77" s="61">
        <v>2250</v>
      </c>
    </row>
    <row r="78" spans="1:17" x14ac:dyDescent="0.25">
      <c r="A78" s="22"/>
      <c r="B78" s="22"/>
      <c r="C78" s="22"/>
      <c r="D78" s="22"/>
      <c r="E78" s="22"/>
      <c r="G78" s="44" t="s">
        <v>188</v>
      </c>
      <c r="I78" s="1" t="s">
        <v>114</v>
      </c>
      <c r="J78" s="21"/>
      <c r="K78" s="52" t="str">
        <f t="shared" si="2"/>
        <v/>
      </c>
      <c r="L78" s="61">
        <v>2600</v>
      </c>
    </row>
    <row r="79" spans="1:17" x14ac:dyDescent="0.25">
      <c r="A79" s="22"/>
      <c r="B79" s="22"/>
      <c r="C79" s="22"/>
      <c r="D79" s="22"/>
      <c r="E79" s="22"/>
      <c r="G79" s="44" t="s">
        <v>189</v>
      </c>
      <c r="I79" s="1" t="s">
        <v>119</v>
      </c>
      <c r="J79" s="21"/>
      <c r="K79" s="52" t="str">
        <f t="shared" si="2"/>
        <v/>
      </c>
      <c r="L79" s="61">
        <v>2700</v>
      </c>
    </row>
    <row r="80" spans="1:17" x14ac:dyDescent="0.25">
      <c r="A80" s="22"/>
      <c r="B80" s="22">
        <v>1</v>
      </c>
      <c r="C80" s="22"/>
      <c r="D80" s="22"/>
      <c r="E80" s="22"/>
      <c r="G80" s="44" t="s">
        <v>190</v>
      </c>
      <c r="I80" s="1" t="s">
        <v>120</v>
      </c>
      <c r="J80" s="21"/>
      <c r="K80" s="52" t="str">
        <f t="shared" si="2"/>
        <v/>
      </c>
      <c r="L80" s="60">
        <v>8000</v>
      </c>
    </row>
    <row r="81" spans="1:17" s="26" customFormat="1" x14ac:dyDescent="0.25">
      <c r="A81" s="23"/>
      <c r="B81" s="23"/>
      <c r="C81" s="23"/>
      <c r="D81" s="23"/>
      <c r="E81" s="23"/>
      <c r="F81" s="47"/>
      <c r="G81" s="44" t="s">
        <v>191</v>
      </c>
      <c r="H81" s="5"/>
      <c r="I81" s="1" t="s">
        <v>122</v>
      </c>
      <c r="J81" s="21"/>
      <c r="K81" s="52" t="str">
        <f t="shared" si="2"/>
        <v/>
      </c>
      <c r="L81" s="60">
        <v>8300</v>
      </c>
      <c r="N81" s="33"/>
      <c r="O81" s="33"/>
      <c r="P81" s="33"/>
      <c r="Q81" s="33"/>
    </row>
    <row r="82" spans="1:17" s="26" customFormat="1" x14ac:dyDescent="0.25">
      <c r="A82" s="23"/>
      <c r="B82" s="23"/>
      <c r="C82" s="23"/>
      <c r="D82" s="23"/>
      <c r="E82" s="23"/>
      <c r="F82" s="47"/>
      <c r="G82" s="44" t="s">
        <v>192</v>
      </c>
      <c r="H82" s="5"/>
      <c r="I82" s="1" t="s">
        <v>121</v>
      </c>
      <c r="J82" s="21"/>
      <c r="K82" s="52" t="str">
        <f t="shared" si="2"/>
        <v/>
      </c>
      <c r="L82" s="60">
        <v>8400</v>
      </c>
      <c r="N82" s="33"/>
      <c r="O82" s="33"/>
      <c r="P82" s="33"/>
      <c r="Q82" s="33"/>
    </row>
    <row r="83" spans="1:17" s="26" customFormat="1" x14ac:dyDescent="0.25">
      <c r="A83" s="23"/>
      <c r="B83" s="23"/>
      <c r="C83" s="23"/>
      <c r="D83" s="23"/>
      <c r="E83" s="23"/>
      <c r="F83" s="47"/>
      <c r="G83" s="44" t="s">
        <v>193</v>
      </c>
      <c r="H83" s="5"/>
      <c r="I83" s="1" t="s">
        <v>66</v>
      </c>
      <c r="J83" s="21"/>
      <c r="K83" s="52" t="str">
        <f t="shared" si="2"/>
        <v/>
      </c>
      <c r="L83" s="63" t="s">
        <v>29</v>
      </c>
      <c r="N83" s="33"/>
      <c r="O83" s="33"/>
      <c r="P83" s="33"/>
      <c r="Q83" s="33"/>
    </row>
    <row r="84" spans="1:17" s="26" customFormat="1" x14ac:dyDescent="0.25">
      <c r="A84" s="23"/>
      <c r="B84" s="23"/>
      <c r="C84" s="23"/>
      <c r="D84" s="23"/>
      <c r="E84" s="23"/>
      <c r="F84" s="47"/>
      <c r="G84" s="44" t="s">
        <v>194</v>
      </c>
      <c r="H84" s="5"/>
      <c r="I84" s="1" t="s">
        <v>63</v>
      </c>
      <c r="J84" s="21"/>
      <c r="K84" s="52" t="str">
        <f t="shared" si="2"/>
        <v/>
      </c>
      <c r="L84" s="60">
        <v>60</v>
      </c>
      <c r="N84" s="33"/>
      <c r="O84" s="33"/>
      <c r="P84" s="33"/>
      <c r="Q84" s="33"/>
    </row>
    <row r="85" spans="1:17" s="26" customFormat="1" x14ac:dyDescent="0.25">
      <c r="A85" s="23"/>
      <c r="B85" s="23"/>
      <c r="C85" s="23"/>
      <c r="D85" s="23"/>
      <c r="E85" s="23"/>
      <c r="F85" s="47"/>
      <c r="G85" s="44" t="s">
        <v>195</v>
      </c>
      <c r="H85" s="25"/>
      <c r="I85" s="2" t="s">
        <v>43</v>
      </c>
      <c r="J85" s="21"/>
      <c r="K85" s="52" t="str">
        <f t="shared" si="2"/>
        <v/>
      </c>
      <c r="L85" s="63" t="s">
        <v>29</v>
      </c>
      <c r="N85" s="33"/>
      <c r="O85" s="33"/>
      <c r="P85" s="33"/>
      <c r="Q85" s="33"/>
    </row>
    <row r="86" spans="1:17" x14ac:dyDescent="0.25">
      <c r="A86" s="22"/>
      <c r="B86" s="22"/>
      <c r="C86" s="22">
        <v>1</v>
      </c>
      <c r="D86" s="22"/>
      <c r="E86" s="22"/>
      <c r="F86" s="47" t="s">
        <v>235</v>
      </c>
      <c r="G86" s="44"/>
      <c r="H86" s="5" t="s">
        <v>7</v>
      </c>
      <c r="I86" s="1"/>
      <c r="J86" s="21"/>
      <c r="K86" s="52" t="str">
        <f t="shared" si="2"/>
        <v/>
      </c>
      <c r="L86" s="61"/>
    </row>
    <row r="87" spans="1:17" x14ac:dyDescent="0.25">
      <c r="A87" s="22"/>
      <c r="B87" s="22">
        <v>1</v>
      </c>
      <c r="C87" s="22"/>
      <c r="D87" s="22"/>
      <c r="E87" s="22"/>
      <c r="G87" s="44" t="s">
        <v>265</v>
      </c>
      <c r="I87" s="1" t="s">
        <v>89</v>
      </c>
      <c r="J87" s="21"/>
      <c r="K87" s="52" t="str">
        <f t="shared" si="2"/>
        <v/>
      </c>
      <c r="L87" s="60">
        <v>0</v>
      </c>
    </row>
    <row r="88" spans="1:17" x14ac:dyDescent="0.25">
      <c r="A88" s="22"/>
      <c r="B88" s="22">
        <v>1</v>
      </c>
      <c r="C88" s="22"/>
      <c r="D88" s="22"/>
      <c r="E88" s="22"/>
      <c r="G88" s="44" t="s">
        <v>266</v>
      </c>
      <c r="I88" s="1" t="s">
        <v>0</v>
      </c>
      <c r="J88" s="21"/>
      <c r="K88" s="52" t="str">
        <f t="shared" si="2"/>
        <v/>
      </c>
      <c r="L88" s="60">
        <v>50</v>
      </c>
    </row>
    <row r="89" spans="1:17" x14ac:dyDescent="0.25">
      <c r="A89" s="22"/>
      <c r="B89" s="22"/>
      <c r="C89" s="22"/>
      <c r="D89" s="22"/>
      <c r="E89" s="22"/>
      <c r="G89" s="44" t="s">
        <v>196</v>
      </c>
      <c r="I89" s="1" t="s">
        <v>83</v>
      </c>
      <c r="J89" s="21"/>
      <c r="K89" s="52" t="str">
        <f t="shared" si="2"/>
        <v/>
      </c>
      <c r="L89" s="61">
        <v>0</v>
      </c>
    </row>
    <row r="90" spans="1:17" x14ac:dyDescent="0.25">
      <c r="A90" s="22"/>
      <c r="B90" s="22"/>
      <c r="C90" s="22"/>
      <c r="D90" s="22"/>
      <c r="E90" s="22"/>
      <c r="G90" s="44" t="s">
        <v>270</v>
      </c>
      <c r="I90" s="1" t="s">
        <v>32</v>
      </c>
      <c r="J90" s="21"/>
      <c r="K90" s="52" t="str">
        <f t="shared" si="2"/>
        <v/>
      </c>
      <c r="L90" s="61">
        <v>150</v>
      </c>
    </row>
    <row r="91" spans="1:17" x14ac:dyDescent="0.25">
      <c r="A91" s="22"/>
      <c r="B91" s="22"/>
      <c r="C91" s="22"/>
      <c r="D91" s="22"/>
      <c r="E91" s="22"/>
      <c r="G91" s="44" t="s">
        <v>269</v>
      </c>
      <c r="I91" s="1" t="s">
        <v>84</v>
      </c>
      <c r="J91" s="21"/>
      <c r="K91" s="52" t="str">
        <f t="shared" si="2"/>
        <v/>
      </c>
      <c r="L91" s="61">
        <v>0</v>
      </c>
    </row>
    <row r="92" spans="1:17" x14ac:dyDescent="0.25">
      <c r="A92" s="22"/>
      <c r="B92" s="22"/>
      <c r="C92" s="22">
        <v>1</v>
      </c>
      <c r="D92" s="22"/>
      <c r="E92" s="22"/>
      <c r="G92" s="44" t="s">
        <v>268</v>
      </c>
      <c r="I92" s="1" t="s">
        <v>85</v>
      </c>
      <c r="J92" s="21"/>
      <c r="K92" s="52" t="str">
        <f t="shared" si="2"/>
        <v/>
      </c>
      <c r="L92" s="60">
        <v>2250</v>
      </c>
    </row>
    <row r="93" spans="1:17" x14ac:dyDescent="0.25">
      <c r="A93" s="22"/>
      <c r="B93" s="22"/>
      <c r="C93" s="22"/>
      <c r="D93" s="22"/>
      <c r="E93" s="22"/>
      <c r="G93" s="44" t="s">
        <v>267</v>
      </c>
      <c r="I93" s="1" t="s">
        <v>86</v>
      </c>
      <c r="J93" s="21"/>
      <c r="K93" s="52" t="str">
        <f t="shared" si="2"/>
        <v/>
      </c>
      <c r="L93" s="60">
        <v>2500</v>
      </c>
    </row>
    <row r="94" spans="1:17" x14ac:dyDescent="0.25">
      <c r="A94" s="22"/>
      <c r="B94" s="22"/>
      <c r="C94" s="22"/>
      <c r="D94" s="22"/>
      <c r="E94" s="22"/>
      <c r="G94" s="44" t="s">
        <v>197</v>
      </c>
      <c r="I94" s="1" t="s">
        <v>95</v>
      </c>
      <c r="J94" s="21"/>
      <c r="K94" s="52" t="str">
        <f t="shared" si="2"/>
        <v/>
      </c>
      <c r="L94" s="60">
        <v>1250</v>
      </c>
    </row>
    <row r="95" spans="1:17" x14ac:dyDescent="0.25">
      <c r="A95" s="22"/>
      <c r="B95" s="22"/>
      <c r="C95" s="22"/>
      <c r="D95" s="22"/>
      <c r="E95" s="22"/>
      <c r="G95" s="44" t="s">
        <v>289</v>
      </c>
      <c r="I95" s="1" t="s">
        <v>110</v>
      </c>
      <c r="J95" s="21"/>
      <c r="K95" s="52" t="str">
        <f t="shared" si="2"/>
        <v/>
      </c>
      <c r="L95" s="61">
        <v>700</v>
      </c>
    </row>
    <row r="96" spans="1:17" x14ac:dyDescent="0.25">
      <c r="A96" s="22"/>
      <c r="B96" s="22">
        <v>1</v>
      </c>
      <c r="C96" s="22"/>
      <c r="D96" s="22"/>
      <c r="E96" s="22"/>
      <c r="G96" s="44" t="s">
        <v>290</v>
      </c>
      <c r="I96" s="1" t="s">
        <v>2</v>
      </c>
      <c r="J96" s="21"/>
      <c r="K96" s="52" t="str">
        <f t="shared" si="2"/>
        <v/>
      </c>
      <c r="L96" s="60">
        <v>150</v>
      </c>
    </row>
    <row r="97" spans="1:17" x14ac:dyDescent="0.25">
      <c r="A97" s="22"/>
      <c r="B97" s="22"/>
      <c r="C97" s="22">
        <v>1</v>
      </c>
      <c r="D97" s="22"/>
      <c r="E97" s="22"/>
      <c r="F97" s="47" t="s">
        <v>229</v>
      </c>
      <c r="G97" s="44"/>
      <c r="H97" s="5" t="s">
        <v>96</v>
      </c>
      <c r="I97" s="1"/>
      <c r="J97" s="21"/>
      <c r="K97" s="52" t="str">
        <f t="shared" si="2"/>
        <v/>
      </c>
      <c r="L97" s="61"/>
    </row>
    <row r="98" spans="1:17" x14ac:dyDescent="0.25">
      <c r="A98" s="22"/>
      <c r="B98" s="22"/>
      <c r="C98" s="22">
        <v>1</v>
      </c>
      <c r="D98" s="22"/>
      <c r="E98" s="22"/>
      <c r="G98" s="44" t="s">
        <v>198</v>
      </c>
      <c r="I98" s="1" t="s">
        <v>23</v>
      </c>
      <c r="J98" s="21"/>
      <c r="K98" s="52" t="str">
        <f t="shared" si="2"/>
        <v/>
      </c>
      <c r="L98" s="60">
        <v>75</v>
      </c>
    </row>
    <row r="99" spans="1:17" x14ac:dyDescent="0.25">
      <c r="A99" s="22"/>
      <c r="B99" s="22"/>
      <c r="C99" s="22"/>
      <c r="D99" s="22"/>
      <c r="E99" s="22"/>
      <c r="G99" s="44" t="s">
        <v>199</v>
      </c>
      <c r="I99" s="1" t="s">
        <v>111</v>
      </c>
      <c r="J99" s="21"/>
      <c r="K99" s="52" t="str">
        <f t="shared" si="2"/>
        <v/>
      </c>
      <c r="L99" s="60">
        <v>75</v>
      </c>
    </row>
    <row r="100" spans="1:17" x14ac:dyDescent="0.25">
      <c r="A100" s="22"/>
      <c r="B100" s="22"/>
      <c r="C100" s="22"/>
      <c r="D100" s="22"/>
      <c r="E100" s="22"/>
      <c r="G100" s="44" t="s">
        <v>200</v>
      </c>
      <c r="I100" s="1" t="s">
        <v>69</v>
      </c>
      <c r="J100" s="21"/>
      <c r="K100" s="52" t="str">
        <f t="shared" si="2"/>
        <v/>
      </c>
      <c r="L100" s="60">
        <v>110</v>
      </c>
    </row>
    <row r="101" spans="1:17" x14ac:dyDescent="0.25">
      <c r="A101" s="22"/>
      <c r="B101" s="22"/>
      <c r="C101" s="22"/>
      <c r="D101" s="22"/>
      <c r="E101" s="22"/>
      <c r="G101" s="44" t="s">
        <v>201</v>
      </c>
      <c r="I101" s="1" t="s">
        <v>70</v>
      </c>
      <c r="J101" s="21"/>
      <c r="K101" s="52" t="str">
        <f t="shared" si="2"/>
        <v/>
      </c>
      <c r="L101" s="60">
        <v>155</v>
      </c>
    </row>
    <row r="102" spans="1:17" x14ac:dyDescent="0.25">
      <c r="A102" s="22"/>
      <c r="B102" s="22"/>
      <c r="C102" s="22"/>
      <c r="D102" s="22"/>
      <c r="E102" s="22"/>
      <c r="G102" s="44" t="s">
        <v>202</v>
      </c>
      <c r="I102" s="1" t="s">
        <v>71</v>
      </c>
      <c r="J102" s="21"/>
      <c r="K102" s="52" t="str">
        <f t="shared" si="2"/>
        <v/>
      </c>
      <c r="L102" s="60">
        <v>210</v>
      </c>
    </row>
    <row r="103" spans="1:17" x14ac:dyDescent="0.25">
      <c r="A103" s="22"/>
      <c r="B103" s="22"/>
      <c r="C103" s="22"/>
      <c r="D103" s="22"/>
      <c r="E103" s="22"/>
      <c r="G103" s="44" t="s">
        <v>203</v>
      </c>
      <c r="I103" s="1" t="s">
        <v>125</v>
      </c>
      <c r="J103" s="21"/>
      <c r="K103" s="52" t="str">
        <f t="shared" si="2"/>
        <v/>
      </c>
      <c r="L103" s="60">
        <v>475</v>
      </c>
    </row>
    <row r="104" spans="1:17" s="26" customFormat="1" x14ac:dyDescent="0.25">
      <c r="A104" s="23"/>
      <c r="B104" s="23"/>
      <c r="C104" s="23"/>
      <c r="D104" s="23"/>
      <c r="E104" s="23"/>
      <c r="F104" s="47"/>
      <c r="G104" s="44" t="s">
        <v>204</v>
      </c>
      <c r="H104" s="25"/>
      <c r="I104" s="2" t="s">
        <v>54</v>
      </c>
      <c r="J104" s="21"/>
      <c r="K104" s="52" t="str">
        <f t="shared" si="2"/>
        <v/>
      </c>
      <c r="L104" s="61">
        <v>200</v>
      </c>
      <c r="N104" s="33"/>
      <c r="O104" s="33"/>
      <c r="P104" s="33"/>
      <c r="Q104" s="33"/>
    </row>
    <row r="105" spans="1:17" x14ac:dyDescent="0.25">
      <c r="A105" s="22"/>
      <c r="B105" s="22"/>
      <c r="C105" s="22"/>
      <c r="D105" s="22"/>
      <c r="E105" s="22"/>
      <c r="G105" s="44" t="s">
        <v>205</v>
      </c>
      <c r="I105" s="1" t="s">
        <v>97</v>
      </c>
      <c r="J105" s="21"/>
      <c r="K105" s="52" t="str">
        <f t="shared" ref="K105:K136" si="3">IF($J105&gt;0, $L105*J105, "")</f>
        <v/>
      </c>
      <c r="L105" s="61">
        <v>350</v>
      </c>
    </row>
    <row r="106" spans="1:17" x14ac:dyDescent="0.25">
      <c r="A106" s="22"/>
      <c r="B106" s="22"/>
      <c r="C106" s="22"/>
      <c r="D106" s="22"/>
      <c r="E106" s="22"/>
      <c r="G106" s="44" t="s">
        <v>271</v>
      </c>
      <c r="I106" s="2" t="s">
        <v>24</v>
      </c>
      <c r="J106" s="21"/>
      <c r="K106" s="52" t="str">
        <f t="shared" si="3"/>
        <v/>
      </c>
      <c r="L106" s="61">
        <v>350</v>
      </c>
    </row>
    <row r="107" spans="1:17" x14ac:dyDescent="0.25">
      <c r="A107" s="22"/>
      <c r="B107" s="22"/>
      <c r="C107" s="22"/>
      <c r="D107" s="22"/>
      <c r="E107" s="22"/>
      <c r="G107" s="44" t="s">
        <v>206</v>
      </c>
      <c r="I107" s="2" t="s">
        <v>25</v>
      </c>
      <c r="J107" s="21"/>
      <c r="K107" s="52" t="str">
        <f t="shared" si="3"/>
        <v/>
      </c>
      <c r="L107" s="61">
        <v>475</v>
      </c>
    </row>
    <row r="108" spans="1:17" s="26" customFormat="1" x14ac:dyDescent="0.25">
      <c r="A108" s="23"/>
      <c r="B108" s="23"/>
      <c r="C108" s="23"/>
      <c r="D108" s="23"/>
      <c r="E108" s="23"/>
      <c r="F108" s="47"/>
      <c r="G108" s="44" t="s">
        <v>207</v>
      </c>
      <c r="H108" s="5"/>
      <c r="I108" s="1" t="s">
        <v>48</v>
      </c>
      <c r="J108" s="21"/>
      <c r="K108" s="52" t="str">
        <f t="shared" si="3"/>
        <v/>
      </c>
      <c r="L108" s="60">
        <v>75</v>
      </c>
      <c r="N108" s="33"/>
      <c r="O108" s="33"/>
      <c r="P108" s="33"/>
      <c r="Q108" s="33"/>
    </row>
    <row r="109" spans="1:17" s="26" customFormat="1" x14ac:dyDescent="0.25">
      <c r="A109" s="23"/>
      <c r="B109" s="23"/>
      <c r="C109" s="23"/>
      <c r="D109" s="23"/>
      <c r="E109" s="23"/>
      <c r="F109" s="47"/>
      <c r="G109" s="44" t="s">
        <v>208</v>
      </c>
      <c r="H109" s="25"/>
      <c r="I109" s="2" t="s">
        <v>126</v>
      </c>
      <c r="J109" s="21"/>
      <c r="K109" s="52" t="str">
        <f t="shared" si="3"/>
        <v/>
      </c>
      <c r="L109" s="61">
        <v>100</v>
      </c>
      <c r="N109" s="33"/>
      <c r="O109" s="33"/>
      <c r="P109" s="33"/>
      <c r="Q109" s="33"/>
    </row>
    <row r="110" spans="1:17" s="26" customFormat="1" x14ac:dyDescent="0.25">
      <c r="A110" s="23"/>
      <c r="B110" s="23"/>
      <c r="C110" s="23"/>
      <c r="D110" s="23"/>
      <c r="E110" s="23"/>
      <c r="F110" s="47"/>
      <c r="G110" s="44" t="s">
        <v>272</v>
      </c>
      <c r="H110" s="25"/>
      <c r="I110" s="2" t="s">
        <v>26</v>
      </c>
      <c r="J110" s="21"/>
      <c r="K110" s="52" t="str">
        <f t="shared" si="3"/>
        <v/>
      </c>
      <c r="L110" s="61">
        <v>135</v>
      </c>
      <c r="N110" s="33"/>
      <c r="O110" s="33"/>
      <c r="P110" s="33"/>
      <c r="Q110" s="33"/>
    </row>
    <row r="111" spans="1:17" s="26" customFormat="1" x14ac:dyDescent="0.25">
      <c r="A111" s="23"/>
      <c r="B111" s="23">
        <v>1</v>
      </c>
      <c r="C111" s="23"/>
      <c r="D111" s="23"/>
      <c r="E111" s="23"/>
      <c r="F111" s="47" t="s">
        <v>230</v>
      </c>
      <c r="G111" s="44"/>
      <c r="H111" s="25" t="s">
        <v>87</v>
      </c>
      <c r="I111" s="2"/>
      <c r="J111" s="21"/>
      <c r="K111" s="52" t="str">
        <f t="shared" si="3"/>
        <v/>
      </c>
      <c r="L111" s="61"/>
      <c r="N111" s="33"/>
      <c r="O111" s="33"/>
      <c r="P111" s="33"/>
      <c r="Q111" s="33"/>
    </row>
    <row r="112" spans="1:17" s="26" customFormat="1" x14ac:dyDescent="0.25">
      <c r="A112" s="23"/>
      <c r="B112" s="23"/>
      <c r="C112" s="23"/>
      <c r="D112" s="23"/>
      <c r="E112" s="23"/>
      <c r="F112" s="47"/>
      <c r="G112" s="44" t="s">
        <v>250</v>
      </c>
      <c r="H112" s="25"/>
      <c r="I112" s="2" t="s">
        <v>3</v>
      </c>
      <c r="J112" s="21"/>
      <c r="K112" s="52" t="str">
        <f t="shared" si="3"/>
        <v/>
      </c>
      <c r="L112" s="61">
        <v>500</v>
      </c>
      <c r="N112" s="33"/>
      <c r="O112" s="33"/>
      <c r="P112" s="33"/>
      <c r="Q112" s="33"/>
    </row>
    <row r="113" spans="1:17" s="26" customFormat="1" x14ac:dyDescent="0.25">
      <c r="A113" s="23"/>
      <c r="B113" s="23"/>
      <c r="C113" s="23"/>
      <c r="D113" s="23"/>
      <c r="E113" s="23"/>
      <c r="F113" s="47"/>
      <c r="G113" s="44" t="s">
        <v>209</v>
      </c>
      <c r="H113" s="25"/>
      <c r="I113" s="2" t="s">
        <v>105</v>
      </c>
      <c r="J113" s="21"/>
      <c r="K113" s="52" t="str">
        <f t="shared" si="3"/>
        <v/>
      </c>
      <c r="L113" s="61">
        <v>0</v>
      </c>
      <c r="N113" s="33"/>
      <c r="O113" s="33"/>
      <c r="P113" s="33"/>
      <c r="Q113" s="33"/>
    </row>
    <row r="114" spans="1:17" s="26" customFormat="1" x14ac:dyDescent="0.25">
      <c r="A114" s="23"/>
      <c r="B114" s="23"/>
      <c r="C114" s="23"/>
      <c r="D114" s="23"/>
      <c r="E114" s="23"/>
      <c r="F114" s="47"/>
      <c r="G114" s="44" t="s">
        <v>210</v>
      </c>
      <c r="H114" s="25"/>
      <c r="I114" s="2" t="s">
        <v>39</v>
      </c>
      <c r="J114" s="21"/>
      <c r="K114" s="52" t="str">
        <f t="shared" si="3"/>
        <v/>
      </c>
      <c r="L114" s="61">
        <v>600</v>
      </c>
      <c r="N114" s="33"/>
      <c r="O114" s="33"/>
      <c r="P114" s="33"/>
      <c r="Q114" s="33"/>
    </row>
    <row r="115" spans="1:17" s="26" customFormat="1" x14ac:dyDescent="0.25">
      <c r="A115" s="23"/>
      <c r="B115" s="23"/>
      <c r="C115" s="23"/>
      <c r="D115" s="23"/>
      <c r="E115" s="23"/>
      <c r="F115" s="47"/>
      <c r="G115" s="44" t="s">
        <v>211</v>
      </c>
      <c r="H115" s="25"/>
      <c r="I115" s="2" t="s">
        <v>28</v>
      </c>
      <c r="J115" s="21"/>
      <c r="K115" s="52" t="str">
        <f t="shared" si="3"/>
        <v/>
      </c>
      <c r="L115" s="63" t="s">
        <v>29</v>
      </c>
      <c r="N115" s="33"/>
      <c r="O115" s="33"/>
      <c r="P115" s="33"/>
      <c r="Q115" s="33"/>
    </row>
    <row r="116" spans="1:17" s="26" customFormat="1" x14ac:dyDescent="0.25">
      <c r="A116" s="23"/>
      <c r="B116" s="23">
        <v>1</v>
      </c>
      <c r="C116" s="23"/>
      <c r="D116" s="23"/>
      <c r="E116" s="23"/>
      <c r="F116" s="47" t="s">
        <v>234</v>
      </c>
      <c r="G116" s="44"/>
      <c r="H116" s="25" t="s">
        <v>88</v>
      </c>
      <c r="I116" s="2"/>
      <c r="J116" s="21"/>
      <c r="K116" s="52" t="str">
        <f t="shared" si="3"/>
        <v/>
      </c>
      <c r="L116" s="61"/>
      <c r="N116" s="33"/>
      <c r="O116" s="33"/>
      <c r="P116" s="33"/>
      <c r="Q116" s="33"/>
    </row>
    <row r="117" spans="1:17" s="26" customFormat="1" x14ac:dyDescent="0.25">
      <c r="A117" s="23"/>
      <c r="B117" s="23"/>
      <c r="C117" s="23"/>
      <c r="D117" s="23"/>
      <c r="E117" s="23"/>
      <c r="F117" s="47"/>
      <c r="G117" s="44" t="s">
        <v>258</v>
      </c>
      <c r="H117" s="25"/>
      <c r="I117" s="2" t="s">
        <v>112</v>
      </c>
      <c r="J117" s="21"/>
      <c r="K117" s="52" t="str">
        <f t="shared" si="3"/>
        <v/>
      </c>
      <c r="L117" s="61">
        <v>0</v>
      </c>
      <c r="N117" s="33"/>
      <c r="O117" s="33"/>
      <c r="P117" s="33"/>
      <c r="Q117" s="33"/>
    </row>
    <row r="118" spans="1:17" s="26" customFormat="1" x14ac:dyDescent="0.25">
      <c r="A118" s="23"/>
      <c r="B118" s="23"/>
      <c r="C118" s="23"/>
      <c r="D118" s="23"/>
      <c r="E118" s="23"/>
      <c r="F118" s="47"/>
      <c r="G118" s="44" t="s">
        <v>257</v>
      </c>
      <c r="H118" s="25"/>
      <c r="I118" s="2" t="s">
        <v>113</v>
      </c>
      <c r="J118" s="21"/>
      <c r="K118" s="52" t="str">
        <f t="shared" si="3"/>
        <v/>
      </c>
      <c r="L118" s="61">
        <v>200</v>
      </c>
      <c r="N118" s="33"/>
      <c r="O118" s="33"/>
      <c r="P118" s="33"/>
      <c r="Q118" s="33"/>
    </row>
    <row r="119" spans="1:17" x14ac:dyDescent="0.25">
      <c r="A119" s="22"/>
      <c r="B119" s="22"/>
      <c r="C119" s="22"/>
      <c r="D119" s="22"/>
      <c r="E119" s="22"/>
      <c r="G119" s="44" t="s">
        <v>259</v>
      </c>
      <c r="I119" s="1" t="s">
        <v>142</v>
      </c>
      <c r="J119" s="21"/>
      <c r="K119" s="52" t="str">
        <f t="shared" si="3"/>
        <v/>
      </c>
      <c r="L119" s="60">
        <v>750</v>
      </c>
    </row>
    <row r="120" spans="1:17" x14ac:dyDescent="0.25">
      <c r="A120" s="22"/>
      <c r="B120" s="22"/>
      <c r="C120" s="22"/>
      <c r="D120" s="22"/>
      <c r="E120" s="22"/>
      <c r="G120" s="44" t="s">
        <v>260</v>
      </c>
      <c r="I120" s="1" t="s">
        <v>143</v>
      </c>
      <c r="J120" s="21"/>
      <c r="K120" s="52" t="str">
        <f t="shared" si="3"/>
        <v/>
      </c>
      <c r="L120" s="60">
        <v>700</v>
      </c>
    </row>
    <row r="121" spans="1:17" x14ac:dyDescent="0.25">
      <c r="A121" s="22"/>
      <c r="B121" s="22"/>
      <c r="C121" s="22"/>
      <c r="D121" s="22"/>
      <c r="E121" s="22"/>
      <c r="G121" s="44" t="s">
        <v>261</v>
      </c>
      <c r="I121" s="1" t="s">
        <v>140</v>
      </c>
      <c r="J121" s="21"/>
      <c r="K121" s="52" t="str">
        <f t="shared" si="3"/>
        <v/>
      </c>
      <c r="L121" s="60">
        <v>1100</v>
      </c>
    </row>
    <row r="122" spans="1:17" x14ac:dyDescent="0.25">
      <c r="A122" s="22"/>
      <c r="B122" s="22"/>
      <c r="C122" s="22"/>
      <c r="D122" s="22"/>
      <c r="E122" s="22"/>
      <c r="G122" s="44" t="s">
        <v>262</v>
      </c>
      <c r="I122" s="1" t="s">
        <v>141</v>
      </c>
      <c r="J122" s="21"/>
      <c r="K122" s="52" t="str">
        <f t="shared" si="3"/>
        <v/>
      </c>
      <c r="L122" s="60">
        <v>1050</v>
      </c>
    </row>
    <row r="123" spans="1:17" s="26" customFormat="1" x14ac:dyDescent="0.25">
      <c r="A123" s="23">
        <v>1</v>
      </c>
      <c r="B123" s="23"/>
      <c r="C123" s="23"/>
      <c r="D123" s="23"/>
      <c r="E123" s="23"/>
      <c r="F123" s="47" t="s">
        <v>233</v>
      </c>
      <c r="G123" s="44"/>
      <c r="H123" s="5" t="s">
        <v>56</v>
      </c>
      <c r="I123" s="1"/>
      <c r="J123" s="21"/>
      <c r="K123" s="52" t="str">
        <f t="shared" si="3"/>
        <v/>
      </c>
      <c r="L123" s="61"/>
      <c r="N123" s="33"/>
      <c r="O123" s="33"/>
      <c r="P123" s="33"/>
      <c r="Q123" s="33"/>
    </row>
    <row r="124" spans="1:17" x14ac:dyDescent="0.25">
      <c r="A124" s="22"/>
      <c r="B124" s="22"/>
      <c r="C124" s="22"/>
      <c r="D124" s="22"/>
      <c r="E124" s="22"/>
      <c r="G124" s="44" t="s">
        <v>212</v>
      </c>
      <c r="I124" s="1" t="s">
        <v>103</v>
      </c>
      <c r="J124" s="21"/>
      <c r="K124" s="52" t="str">
        <f t="shared" si="3"/>
        <v/>
      </c>
      <c r="L124" s="60">
        <v>0</v>
      </c>
    </row>
    <row r="125" spans="1:17" x14ac:dyDescent="0.25">
      <c r="A125" s="22"/>
      <c r="B125" s="22"/>
      <c r="C125" s="22"/>
      <c r="D125" s="22"/>
      <c r="E125" s="22"/>
      <c r="G125" s="44" t="s">
        <v>256</v>
      </c>
      <c r="I125" s="1" t="s">
        <v>99</v>
      </c>
      <c r="J125" s="21"/>
      <c r="K125" s="52" t="str">
        <f t="shared" si="3"/>
        <v/>
      </c>
      <c r="L125" s="60">
        <v>75</v>
      </c>
    </row>
    <row r="126" spans="1:17" x14ac:dyDescent="0.25">
      <c r="A126" s="22">
        <v>2</v>
      </c>
      <c r="B126" s="22"/>
      <c r="C126" s="22">
        <v>1</v>
      </c>
      <c r="D126" s="22"/>
      <c r="E126" s="22"/>
      <c r="G126" s="44" t="s">
        <v>255</v>
      </c>
      <c r="I126" s="1" t="s">
        <v>98</v>
      </c>
      <c r="J126" s="21"/>
      <c r="K126" s="52" t="str">
        <f t="shared" si="3"/>
        <v/>
      </c>
      <c r="L126" s="60">
        <v>35</v>
      </c>
    </row>
    <row r="127" spans="1:17" x14ac:dyDescent="0.25">
      <c r="A127" s="22"/>
      <c r="B127" s="22"/>
      <c r="C127" s="22"/>
      <c r="D127" s="22"/>
      <c r="E127" s="22"/>
      <c r="G127" s="44" t="s">
        <v>254</v>
      </c>
      <c r="I127" s="1" t="s">
        <v>100</v>
      </c>
      <c r="J127" s="21"/>
      <c r="K127" s="52" t="str">
        <f t="shared" si="3"/>
        <v/>
      </c>
      <c r="L127" s="60">
        <v>200</v>
      </c>
    </row>
    <row r="128" spans="1:17" x14ac:dyDescent="0.25">
      <c r="A128" s="22"/>
      <c r="B128" s="22"/>
      <c r="C128" s="22"/>
      <c r="D128" s="22"/>
      <c r="E128" s="22"/>
      <c r="G128" s="44" t="s">
        <v>252</v>
      </c>
      <c r="I128" s="1" t="s">
        <v>101</v>
      </c>
      <c r="J128" s="21"/>
      <c r="K128" s="52" t="str">
        <f t="shared" si="3"/>
        <v/>
      </c>
      <c r="L128" s="60">
        <v>275</v>
      </c>
    </row>
    <row r="129" spans="1:17" x14ac:dyDescent="0.25">
      <c r="A129" s="22">
        <v>2</v>
      </c>
      <c r="B129" s="22"/>
      <c r="C129" s="22">
        <v>1</v>
      </c>
      <c r="D129" s="22"/>
      <c r="E129" s="22"/>
      <c r="G129" s="44" t="s">
        <v>253</v>
      </c>
      <c r="I129" s="1" t="s">
        <v>102</v>
      </c>
      <c r="J129" s="21"/>
      <c r="K129" s="52" t="str">
        <f t="shared" si="3"/>
        <v/>
      </c>
      <c r="L129" s="60">
        <v>35</v>
      </c>
    </row>
    <row r="130" spans="1:17" x14ac:dyDescent="0.25">
      <c r="A130" s="22">
        <v>1</v>
      </c>
      <c r="B130" s="22"/>
      <c r="C130" s="22">
        <v>1</v>
      </c>
      <c r="D130" s="22"/>
      <c r="E130" s="22"/>
      <c r="G130" s="44" t="s">
        <v>251</v>
      </c>
      <c r="I130" s="1" t="s">
        <v>34</v>
      </c>
      <c r="J130" s="21"/>
      <c r="K130" s="52" t="str">
        <f t="shared" si="3"/>
        <v/>
      </c>
      <c r="L130" s="60">
        <v>90</v>
      </c>
    </row>
    <row r="131" spans="1:17" s="26" customFormat="1" x14ac:dyDescent="0.25">
      <c r="A131" s="23"/>
      <c r="B131" s="23">
        <v>1</v>
      </c>
      <c r="C131" s="23"/>
      <c r="D131" s="23"/>
      <c r="E131" s="23"/>
      <c r="F131" s="47" t="s">
        <v>232</v>
      </c>
      <c r="G131" s="44"/>
      <c r="H131" s="25" t="s">
        <v>55</v>
      </c>
      <c r="I131" s="2"/>
      <c r="J131" s="21"/>
      <c r="K131" s="52" t="str">
        <f t="shared" si="3"/>
        <v/>
      </c>
      <c r="L131" s="61"/>
      <c r="N131" s="33"/>
      <c r="O131" s="33"/>
      <c r="P131" s="33"/>
      <c r="Q131" s="33"/>
    </row>
    <row r="132" spans="1:17" s="26" customFormat="1" x14ac:dyDescent="0.25">
      <c r="A132" s="23"/>
      <c r="B132" s="23"/>
      <c r="C132" s="23"/>
      <c r="D132" s="23"/>
      <c r="E132" s="23"/>
      <c r="F132" s="47"/>
      <c r="G132" s="44" t="s">
        <v>274</v>
      </c>
      <c r="H132" s="25"/>
      <c r="I132" s="2" t="s">
        <v>106</v>
      </c>
      <c r="J132" s="21"/>
      <c r="K132" s="52" t="str">
        <f t="shared" si="3"/>
        <v/>
      </c>
      <c r="L132" s="61">
        <v>0</v>
      </c>
      <c r="N132" s="33"/>
      <c r="O132" s="33"/>
      <c r="P132" s="33"/>
      <c r="Q132" s="33"/>
    </row>
    <row r="133" spans="1:17" s="26" customFormat="1" x14ac:dyDescent="0.25">
      <c r="A133" s="23"/>
      <c r="B133" s="23">
        <v>1</v>
      </c>
      <c r="C133" s="23"/>
      <c r="D133" s="23"/>
      <c r="E133" s="23"/>
      <c r="F133" s="47"/>
      <c r="G133" s="44" t="s">
        <v>213</v>
      </c>
      <c r="H133" s="25"/>
      <c r="I133" s="2" t="s">
        <v>4</v>
      </c>
      <c r="J133" s="21"/>
      <c r="K133" s="52" t="str">
        <f t="shared" si="3"/>
        <v/>
      </c>
      <c r="L133" s="63" t="s">
        <v>29</v>
      </c>
      <c r="N133" s="33"/>
      <c r="O133" s="33"/>
      <c r="P133" s="33"/>
      <c r="Q133" s="33"/>
    </row>
    <row r="134" spans="1:17" s="26" customFormat="1" x14ac:dyDescent="0.25">
      <c r="A134" s="23"/>
      <c r="B134" s="23"/>
      <c r="C134" s="23"/>
      <c r="D134" s="23"/>
      <c r="E134" s="23"/>
      <c r="F134" s="47"/>
      <c r="G134" s="44" t="s">
        <v>273</v>
      </c>
      <c r="H134" s="25"/>
      <c r="I134" s="2" t="s">
        <v>104</v>
      </c>
      <c r="J134" s="21"/>
      <c r="K134" s="52" t="str">
        <f t="shared" si="3"/>
        <v/>
      </c>
      <c r="L134" s="61">
        <v>875</v>
      </c>
      <c r="N134" s="33"/>
      <c r="O134" s="33"/>
      <c r="P134" s="33"/>
      <c r="Q134" s="33"/>
    </row>
    <row r="135" spans="1:17" s="26" customFormat="1" x14ac:dyDescent="0.25">
      <c r="A135" s="23"/>
      <c r="B135" s="23"/>
      <c r="C135" s="23"/>
      <c r="D135" s="23"/>
      <c r="E135" s="23"/>
      <c r="F135" s="47"/>
      <c r="G135" s="44" t="s">
        <v>275</v>
      </c>
      <c r="H135" s="25"/>
      <c r="I135" s="2" t="s">
        <v>127</v>
      </c>
      <c r="J135" s="21"/>
      <c r="K135" s="52" t="str">
        <f t="shared" si="3"/>
        <v/>
      </c>
      <c r="L135" s="61">
        <v>2800</v>
      </c>
      <c r="N135" s="33"/>
      <c r="O135" s="33"/>
      <c r="P135" s="33"/>
      <c r="Q135" s="33"/>
    </row>
    <row r="136" spans="1:17" s="26" customFormat="1" x14ac:dyDescent="0.25">
      <c r="A136" s="23"/>
      <c r="B136" s="23"/>
      <c r="C136" s="23"/>
      <c r="D136" s="23"/>
      <c r="E136" s="23"/>
      <c r="F136" s="47"/>
      <c r="G136" s="44" t="s">
        <v>276</v>
      </c>
      <c r="H136" s="25"/>
      <c r="I136" s="2" t="s">
        <v>128</v>
      </c>
      <c r="J136" s="21"/>
      <c r="K136" s="52" t="str">
        <f t="shared" si="3"/>
        <v/>
      </c>
      <c r="L136" s="61">
        <v>3200</v>
      </c>
      <c r="N136" s="33"/>
      <c r="O136" s="33"/>
      <c r="P136" s="33"/>
      <c r="Q136" s="33"/>
    </row>
    <row r="137" spans="1:17" s="26" customFormat="1" x14ac:dyDescent="0.25">
      <c r="A137" s="23"/>
      <c r="B137" s="23"/>
      <c r="C137" s="23"/>
      <c r="D137" s="23"/>
      <c r="E137" s="23"/>
      <c r="F137" s="47"/>
      <c r="G137" s="44" t="s">
        <v>214</v>
      </c>
      <c r="H137" s="25"/>
      <c r="I137" s="2" t="s">
        <v>15</v>
      </c>
      <c r="J137" s="21"/>
      <c r="K137" s="52" t="str">
        <f t="shared" ref="K137:K146" si="4">IF($J137&gt;0, $L137*J137, "")</f>
        <v/>
      </c>
      <c r="L137" s="61">
        <v>825</v>
      </c>
      <c r="N137" s="33"/>
      <c r="O137" s="33"/>
      <c r="P137" s="33"/>
      <c r="Q137" s="33"/>
    </row>
    <row r="138" spans="1:17" s="26" customFormat="1" x14ac:dyDescent="0.25">
      <c r="A138" s="23"/>
      <c r="B138" s="23"/>
      <c r="C138" s="23"/>
      <c r="D138" s="23"/>
      <c r="E138" s="23"/>
      <c r="F138" s="47"/>
      <c r="G138" s="44" t="s">
        <v>215</v>
      </c>
      <c r="H138" s="25"/>
      <c r="I138" s="2" t="s">
        <v>16</v>
      </c>
      <c r="J138" s="21"/>
      <c r="K138" s="52" t="str">
        <f t="shared" si="4"/>
        <v/>
      </c>
      <c r="L138" s="61">
        <v>225</v>
      </c>
      <c r="N138" s="33"/>
      <c r="O138" s="33"/>
      <c r="P138" s="33"/>
      <c r="Q138" s="33"/>
    </row>
    <row r="139" spans="1:17" s="26" customFormat="1" x14ac:dyDescent="0.25">
      <c r="A139" s="23"/>
      <c r="B139" s="23"/>
      <c r="C139" s="23"/>
      <c r="D139" s="23"/>
      <c r="E139" s="23"/>
      <c r="F139" s="47"/>
      <c r="G139" s="44" t="s">
        <v>216</v>
      </c>
      <c r="H139" s="25"/>
      <c r="I139" s="2" t="s">
        <v>109</v>
      </c>
      <c r="J139" s="21"/>
      <c r="K139" s="52" t="str">
        <f t="shared" si="4"/>
        <v/>
      </c>
      <c r="L139" s="61">
        <v>645</v>
      </c>
      <c r="N139" s="33"/>
      <c r="O139" s="33"/>
      <c r="P139" s="33"/>
      <c r="Q139" s="33"/>
    </row>
    <row r="140" spans="1:17" s="26" customFormat="1" x14ac:dyDescent="0.25">
      <c r="A140" s="23"/>
      <c r="B140" s="23"/>
      <c r="C140" s="23"/>
      <c r="D140" s="23"/>
      <c r="E140" s="23"/>
      <c r="F140" s="47"/>
      <c r="G140" s="44" t="s">
        <v>217</v>
      </c>
      <c r="H140" s="25"/>
      <c r="I140" s="2" t="s">
        <v>91</v>
      </c>
      <c r="J140" s="21"/>
      <c r="K140" s="52" t="str">
        <f t="shared" si="4"/>
        <v/>
      </c>
      <c r="L140" s="61">
        <v>0</v>
      </c>
      <c r="N140" s="33"/>
      <c r="O140" s="33"/>
      <c r="P140" s="33"/>
      <c r="Q140" s="33"/>
    </row>
    <row r="141" spans="1:17" s="26" customFormat="1" x14ac:dyDescent="0.25">
      <c r="A141" s="23"/>
      <c r="B141" s="23"/>
      <c r="C141" s="23"/>
      <c r="D141" s="23"/>
      <c r="E141" s="23"/>
      <c r="F141" s="47"/>
      <c r="G141" s="44" t="s">
        <v>277</v>
      </c>
      <c r="H141" s="25"/>
      <c r="I141" s="2" t="s">
        <v>108</v>
      </c>
      <c r="J141" s="21"/>
      <c r="K141" s="52" t="str">
        <f t="shared" si="4"/>
        <v/>
      </c>
      <c r="L141" s="61">
        <v>150</v>
      </c>
      <c r="N141" s="33"/>
      <c r="O141" s="33"/>
      <c r="P141" s="33"/>
      <c r="Q141" s="33"/>
    </row>
    <row r="142" spans="1:17" s="26" customFormat="1" x14ac:dyDescent="0.25">
      <c r="A142" s="23"/>
      <c r="B142" s="23"/>
      <c r="C142" s="23"/>
      <c r="D142" s="23"/>
      <c r="E142" s="23"/>
      <c r="F142" s="47"/>
      <c r="G142" s="44" t="s">
        <v>278</v>
      </c>
      <c r="H142" s="25"/>
      <c r="I142" s="2" t="s">
        <v>107</v>
      </c>
      <c r="J142" s="21"/>
      <c r="K142" s="52" t="str">
        <f t="shared" si="4"/>
        <v/>
      </c>
      <c r="L142" s="61">
        <v>250</v>
      </c>
      <c r="N142" s="33"/>
      <c r="O142" s="33"/>
      <c r="P142" s="33"/>
      <c r="Q142" s="33"/>
    </row>
    <row r="143" spans="1:17" s="26" customFormat="1" x14ac:dyDescent="0.25">
      <c r="A143" s="23"/>
      <c r="B143" s="23"/>
      <c r="C143" s="23"/>
      <c r="D143" s="23"/>
      <c r="E143" s="23"/>
      <c r="F143" s="47" t="s">
        <v>231</v>
      </c>
      <c r="G143" s="44"/>
      <c r="H143" s="5" t="s">
        <v>8</v>
      </c>
      <c r="I143" s="1"/>
      <c r="J143" s="21"/>
      <c r="K143" s="52" t="str">
        <f t="shared" si="4"/>
        <v/>
      </c>
      <c r="L143" s="60"/>
      <c r="N143" s="33"/>
      <c r="O143" s="33"/>
      <c r="P143" s="33"/>
      <c r="Q143" s="33"/>
    </row>
    <row r="144" spans="1:17" s="26" customFormat="1" x14ac:dyDescent="0.25">
      <c r="A144" s="23"/>
      <c r="B144" s="23"/>
      <c r="C144" s="23"/>
      <c r="D144" s="23"/>
      <c r="E144" s="23"/>
      <c r="F144" s="47"/>
      <c r="G144" s="44" t="s">
        <v>218</v>
      </c>
      <c r="H144" s="25"/>
      <c r="I144" s="1" t="s">
        <v>92</v>
      </c>
      <c r="J144" s="21"/>
      <c r="K144" s="52" t="str">
        <f t="shared" si="4"/>
        <v/>
      </c>
      <c r="L144" s="60">
        <v>250</v>
      </c>
      <c r="N144" s="33"/>
      <c r="O144" s="33"/>
      <c r="P144" s="33"/>
      <c r="Q144" s="33"/>
    </row>
    <row r="145" spans="1:17" x14ac:dyDescent="0.25">
      <c r="A145" s="22"/>
      <c r="B145" s="22"/>
      <c r="C145" s="22"/>
      <c r="D145" s="22"/>
      <c r="E145" s="22"/>
      <c r="G145" s="44" t="s">
        <v>239</v>
      </c>
      <c r="I145" s="1" t="s">
        <v>72</v>
      </c>
      <c r="J145" s="21">
        <v>1</v>
      </c>
      <c r="K145" s="52">
        <f t="shared" si="4"/>
        <v>500</v>
      </c>
      <c r="L145" s="60">
        <v>500</v>
      </c>
    </row>
    <row r="146" spans="1:17" ht="13.8" thickBot="1" x14ac:dyDescent="0.3">
      <c r="A146" s="22"/>
      <c r="B146" s="22"/>
      <c r="C146" s="22"/>
      <c r="D146" s="22"/>
      <c r="E146" s="22"/>
      <c r="G146" s="44" t="s">
        <v>242</v>
      </c>
      <c r="I146" s="2" t="s">
        <v>129</v>
      </c>
      <c r="J146" s="21">
        <v>1</v>
      </c>
      <c r="K146" s="52">
        <f t="shared" si="4"/>
        <v>450</v>
      </c>
      <c r="L146" s="61">
        <v>450</v>
      </c>
    </row>
    <row r="147" spans="1:17" ht="15" thickTop="1" thickBot="1" x14ac:dyDescent="0.3">
      <c r="A147" s="22"/>
      <c r="B147" s="22">
        <v>1</v>
      </c>
      <c r="C147" s="22">
        <v>1</v>
      </c>
      <c r="D147" s="22"/>
      <c r="E147" s="22"/>
      <c r="I147" s="29"/>
      <c r="J147" s="30"/>
      <c r="K147" s="54">
        <f>SUM(K3:K146)</f>
        <v>51954.85</v>
      </c>
    </row>
    <row r="148" spans="1:17" s="26" customFormat="1" ht="13.8" thickTop="1" x14ac:dyDescent="0.25">
      <c r="A148" s="23"/>
      <c r="B148" s="23">
        <v>1</v>
      </c>
      <c r="C148" s="23">
        <v>1</v>
      </c>
      <c r="D148" s="23"/>
      <c r="E148" s="23"/>
      <c r="F148" s="47"/>
      <c r="G148" s="3"/>
      <c r="H148" s="25"/>
      <c r="I148" s="13"/>
      <c r="J148" s="7"/>
      <c r="K148" s="24"/>
      <c r="L148" s="58"/>
      <c r="N148" s="33"/>
      <c r="O148" s="33"/>
      <c r="P148" s="33"/>
      <c r="Q148" s="33"/>
    </row>
    <row r="149" spans="1:17" s="26" customFormat="1" x14ac:dyDescent="0.25">
      <c r="A149" s="31"/>
      <c r="B149" s="31"/>
      <c r="C149" s="31"/>
      <c r="D149" s="31"/>
      <c r="E149" s="31"/>
      <c r="F149" s="47"/>
      <c r="G149" s="24"/>
      <c r="H149" s="25"/>
      <c r="I149" s="29"/>
      <c r="J149" s="7"/>
      <c r="K149" s="3"/>
      <c r="L149" s="58"/>
      <c r="N149" s="33"/>
      <c r="O149" s="33"/>
      <c r="P149" s="33"/>
      <c r="Q149" s="33"/>
    </row>
    <row r="150" spans="1:17" x14ac:dyDescent="0.25">
      <c r="A150" s="15"/>
      <c r="B150" s="15"/>
      <c r="C150" s="15"/>
      <c r="D150" s="15"/>
      <c r="E150" s="15"/>
      <c r="G150" s="24"/>
      <c r="K150" s="24"/>
    </row>
    <row r="151" spans="1:17" s="26" customFormat="1" x14ac:dyDescent="0.25">
      <c r="A151" s="31"/>
      <c r="B151" s="31"/>
      <c r="C151" s="31"/>
      <c r="D151" s="31"/>
      <c r="E151" s="31"/>
      <c r="F151" s="47"/>
      <c r="G151" s="3"/>
      <c r="H151" s="25"/>
      <c r="I151" s="29"/>
      <c r="J151" s="7"/>
      <c r="K151" s="3"/>
      <c r="L151" s="58"/>
      <c r="N151" s="33"/>
      <c r="O151" s="33"/>
      <c r="P151" s="33"/>
      <c r="Q151" s="33"/>
    </row>
    <row r="152" spans="1:17" x14ac:dyDescent="0.25">
      <c r="A152" s="15"/>
      <c r="B152" s="15"/>
      <c r="C152" s="15"/>
      <c r="D152" s="15"/>
      <c r="E152" s="15"/>
      <c r="G152" s="24"/>
      <c r="K152" s="24"/>
    </row>
    <row r="153" spans="1:17" s="26" customFormat="1" x14ac:dyDescent="0.25">
      <c r="A153" s="31"/>
      <c r="B153" s="31"/>
      <c r="C153" s="31"/>
      <c r="D153" s="31"/>
      <c r="E153" s="31"/>
      <c r="F153" s="47"/>
      <c r="G153" s="3"/>
      <c r="H153" s="25"/>
      <c r="I153" s="29"/>
      <c r="J153" s="7"/>
      <c r="K153" s="3"/>
      <c r="L153" s="58"/>
      <c r="N153" s="33"/>
      <c r="O153" s="33"/>
      <c r="P153" s="33"/>
      <c r="Q153" s="33"/>
    </row>
    <row r="154" spans="1:17" x14ac:dyDescent="0.25">
      <c r="A154" s="15"/>
      <c r="B154" s="15"/>
      <c r="C154" s="15"/>
      <c r="D154" s="15"/>
      <c r="E154" s="15"/>
      <c r="G154" s="24"/>
    </row>
    <row r="155" spans="1:17" s="26" customFormat="1" x14ac:dyDescent="0.25">
      <c r="A155" s="31"/>
      <c r="B155" s="31"/>
      <c r="C155" s="31"/>
      <c r="D155" s="31"/>
      <c r="E155" s="31"/>
      <c r="F155" s="47"/>
      <c r="G155" s="3"/>
      <c r="H155" s="25"/>
      <c r="I155" s="13"/>
      <c r="J155" s="7"/>
      <c r="K155" s="3"/>
      <c r="L155" s="58"/>
      <c r="N155" s="33"/>
      <c r="O155" s="33"/>
      <c r="P155" s="33"/>
      <c r="Q155" s="33"/>
    </row>
    <row r="156" spans="1:17" x14ac:dyDescent="0.25">
      <c r="A156" s="15"/>
      <c r="B156" s="15"/>
      <c r="C156" s="15"/>
      <c r="D156" s="15"/>
      <c r="E156" s="15"/>
      <c r="F156" s="50"/>
      <c r="G156" s="24"/>
      <c r="K156" s="24"/>
    </row>
    <row r="157" spans="1:17" x14ac:dyDescent="0.25">
      <c r="A157" s="15"/>
      <c r="B157" s="15"/>
      <c r="C157" s="15"/>
      <c r="D157" s="15"/>
      <c r="E157" s="15"/>
      <c r="F157" s="50"/>
      <c r="I157" s="29"/>
    </row>
    <row r="158" spans="1:17" x14ac:dyDescent="0.25">
      <c r="A158" s="15"/>
      <c r="B158" s="15"/>
      <c r="C158" s="15"/>
      <c r="D158" s="15"/>
      <c r="E158" s="15"/>
      <c r="K158" s="24"/>
    </row>
    <row r="159" spans="1:17" s="26" customFormat="1" x14ac:dyDescent="0.25">
      <c r="A159" s="31"/>
      <c r="B159" s="31"/>
      <c r="C159" s="31"/>
      <c r="D159" s="31"/>
      <c r="E159" s="31"/>
      <c r="F159" s="50"/>
      <c r="G159" s="3"/>
      <c r="H159" s="25"/>
      <c r="I159" s="29"/>
      <c r="J159" s="7"/>
      <c r="K159" s="3"/>
      <c r="L159" s="58"/>
      <c r="N159" s="33"/>
      <c r="O159" s="33"/>
      <c r="P159" s="33"/>
      <c r="Q159" s="33"/>
    </row>
    <row r="160" spans="1:17" x14ac:dyDescent="0.25">
      <c r="A160" s="15"/>
      <c r="B160" s="15"/>
      <c r="C160" s="15"/>
      <c r="D160" s="15"/>
      <c r="E160" s="15"/>
      <c r="G160" s="24"/>
      <c r="K160" s="24"/>
    </row>
    <row r="161" spans="1:17" s="26" customFormat="1" x14ac:dyDescent="0.25">
      <c r="A161" s="31"/>
      <c r="B161" s="31"/>
      <c r="C161" s="31"/>
      <c r="D161" s="31"/>
      <c r="E161" s="31"/>
      <c r="F161" s="50"/>
      <c r="G161" s="3"/>
      <c r="H161" s="25"/>
      <c r="I161" s="29"/>
      <c r="J161" s="7"/>
      <c r="K161" s="24"/>
      <c r="L161" s="58"/>
      <c r="N161" s="33"/>
      <c r="O161" s="33"/>
      <c r="P161" s="33"/>
      <c r="Q161" s="33"/>
    </row>
    <row r="162" spans="1:17" x14ac:dyDescent="0.25">
      <c r="G162" s="24"/>
      <c r="I162" s="29"/>
      <c r="K162" s="24"/>
    </row>
    <row r="163" spans="1:17" s="26" customFormat="1" x14ac:dyDescent="0.25">
      <c r="A163" s="32"/>
      <c r="B163" s="32"/>
      <c r="C163" s="32"/>
      <c r="D163" s="32"/>
      <c r="E163" s="32"/>
      <c r="F163" s="50"/>
      <c r="G163" s="3"/>
      <c r="H163" s="25"/>
      <c r="I163" s="29"/>
      <c r="J163" s="7"/>
      <c r="K163" s="3"/>
      <c r="L163" s="58"/>
      <c r="N163" s="33"/>
      <c r="O163" s="33"/>
      <c r="P163" s="33"/>
      <c r="Q163" s="33"/>
    </row>
    <row r="164" spans="1:17" s="26" customFormat="1" x14ac:dyDescent="0.25">
      <c r="A164" s="32"/>
      <c r="B164" s="32"/>
      <c r="C164" s="32"/>
      <c r="D164" s="32"/>
      <c r="E164" s="32"/>
      <c r="F164" s="47"/>
      <c r="G164" s="24"/>
      <c r="H164" s="25"/>
      <c r="I164" s="13"/>
      <c r="J164" s="7"/>
      <c r="K164" s="3"/>
      <c r="L164" s="58"/>
      <c r="N164" s="33"/>
      <c r="O164" s="33"/>
      <c r="P164" s="33"/>
      <c r="Q164" s="33"/>
    </row>
    <row r="165" spans="1:17" s="26" customFormat="1" x14ac:dyDescent="0.25">
      <c r="A165" s="32"/>
      <c r="B165" s="32"/>
      <c r="C165" s="32"/>
      <c r="D165" s="32"/>
      <c r="E165" s="32"/>
      <c r="F165" s="47"/>
      <c r="G165" s="24"/>
      <c r="H165" s="25"/>
      <c r="I165" s="13"/>
      <c r="J165" s="7"/>
      <c r="K165" s="3"/>
      <c r="L165" s="58"/>
      <c r="N165" s="33"/>
      <c r="O165" s="33"/>
      <c r="P165" s="33"/>
      <c r="Q165" s="33"/>
    </row>
    <row r="166" spans="1:17" x14ac:dyDescent="0.25">
      <c r="G166" s="24"/>
    </row>
    <row r="167" spans="1:17" x14ac:dyDescent="0.25">
      <c r="F167" s="50"/>
    </row>
    <row r="169" spans="1:17" x14ac:dyDescent="0.25">
      <c r="F169" s="50"/>
    </row>
    <row r="171" spans="1:17" x14ac:dyDescent="0.25">
      <c r="F171" s="50"/>
    </row>
    <row r="172" spans="1:17" x14ac:dyDescent="0.25">
      <c r="F172" s="50"/>
    </row>
    <row r="173" spans="1:17" x14ac:dyDescent="0.25">
      <c r="F173" s="50"/>
    </row>
  </sheetData>
  <dataConsolidate/>
  <mergeCells count="4">
    <mergeCell ref="H31:I31"/>
    <mergeCell ref="A4:E5"/>
    <mergeCell ref="H15:I15"/>
    <mergeCell ref="H19:I19"/>
  </mergeCells>
  <phoneticPr fontId="0" type="noConversion"/>
  <dataValidations count="3">
    <dataValidation type="list" allowBlank="1" showInputMessage="1" showErrorMessage="1" sqref="J11" xr:uid="{1E4A0DE2-6FD9-4F27-AE34-1F7F8BF9B32B}">
      <formula1>N$10</formula1>
    </dataValidation>
    <dataValidation type="list" allowBlank="1" showInputMessage="1" showErrorMessage="1" sqref="J9 J32:J33 J44:J49 J27:J30 J60:J72 J112:J115 J132:J142 J144:J146 J74:J85 J87:J110 J13:J14 J16:J18 J20:J25 J51:J58 J35:J42" xr:uid="{C1CCB6D9-24E9-421B-AF2B-27216687A270}">
      <formula1>$N$10:$N$10</formula1>
    </dataValidation>
    <dataValidation type="list" allowBlank="1" showInputMessage="1" showErrorMessage="1" sqref="J124:J130 J117:J122" xr:uid="{9B9D6748-3C66-4CEE-968F-753A3907CBFA}">
      <formula1>$P$10:$P$11</formula1>
    </dataValidation>
  </dataValidations>
  <printOptions horizontalCentered="1"/>
  <pageMargins left="0.15748031496062992" right="0.15748031496062992" top="0.19685039370078741" bottom="0.19685039370078741" header="0" footer="0"/>
  <pageSetup paperSize="9" scale="83" fitToHeight="0" orientation="landscape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3" r:id="rId4" name="Button 29">
              <controlPr defaultSize="0" print="0" autoFill="0" autoPict="0" macro="[0]!Hide">
                <anchor moveWithCells="1" sizeWithCells="1">
                  <from>
                    <xdr:col>0</xdr:col>
                    <xdr:colOff>22860</xdr:colOff>
                    <xdr:row>2</xdr:row>
                    <xdr:rowOff>7620</xdr:rowOff>
                  </from>
                  <to>
                    <xdr:col>0</xdr:col>
                    <xdr:colOff>601980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5" name="Button 30">
              <controlPr defaultSize="0" print="0" autoFill="0" autoPict="0" macro="[0]!newrow">
                <anchor moveWithCells="1" sizeWithCells="1">
                  <from>
                    <xdr:col>0</xdr:col>
                    <xdr:colOff>38100</xdr:colOff>
                    <xdr:row>0</xdr:row>
                    <xdr:rowOff>22860</xdr:rowOff>
                  </from>
                  <to>
                    <xdr:col>0</xdr:col>
                    <xdr:colOff>571500</xdr:colOff>
                    <xdr:row>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6" name="Button 32">
              <controlPr defaultSize="0" print="0" autoFill="0" autoPict="0" macro="[0]!delrow">
                <anchor moveWithCells="1" sizeWithCells="1">
                  <from>
                    <xdr:col>0</xdr:col>
                    <xdr:colOff>579120</xdr:colOff>
                    <xdr:row>0</xdr:row>
                    <xdr:rowOff>22860</xdr:rowOff>
                  </from>
                  <to>
                    <xdr:col>1</xdr:col>
                    <xdr:colOff>502920</xdr:colOff>
                    <xdr:row>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Prices</vt:lpstr>
      <vt:lpstr>Prices!Obszar_wydruku</vt:lpstr>
      <vt:lpstr>Prices!Tytuły_wydruku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</dc:creator>
  <cp:lastModifiedBy>Bartosz Cieluch</cp:lastModifiedBy>
  <cp:lastPrinted>2022-07-25T13:20:31Z</cp:lastPrinted>
  <dcterms:created xsi:type="dcterms:W3CDTF">2000-11-27T14:50:11Z</dcterms:created>
  <dcterms:modified xsi:type="dcterms:W3CDTF">2026-01-23T16:18:24Z</dcterms:modified>
</cp:coreProperties>
</file>